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380" tabRatio="1000"/>
  </bookViews>
  <sheets>
    <sheet name="目录" sheetId="23" r:id="rId1"/>
    <sheet name="“菜篮子”市长负责制考核工作经费项目" sheetId="6" r:id="rId2"/>
    <sheet name="粮食作物生长期保护行动项目" sheetId="11" r:id="rId3"/>
    <sheet name="信息系统线路费项目" sheetId="9" r:id="rId4"/>
    <sheet name="大楼运行经费项目" sheetId="3" r:id="rId5"/>
    <sheet name="农产品质量安全监管项目" sheetId="12" r:id="rId6"/>
    <sheet name="农业农村工作专项业务费项目" sheetId="4" r:id="rId7"/>
    <sheet name="秸秆博览会项目" sheetId="5" r:id="rId8"/>
    <sheet name="合肥、上海、北京等农业展览会项目" sheetId="8" r:id="rId9"/>
    <sheet name="高标准农田建设工作经费项目" sheetId="10" r:id="rId10"/>
    <sheet name="成品油价格调整对渔业补助资金项目" sheetId="1" r:id="rId11"/>
    <sheet name="认证农产品管理资金项目" sheetId="2" r:id="rId12"/>
    <sheet name="市委农办工作经费项目" sheetId="7" r:id="rId13"/>
    <sheet name="支持“淮优”农产品推广项目" sheetId="13" r:id="rId14"/>
    <sheet name="2023年成品油价格调整对渔业补助资金项目" sheetId="14" r:id="rId15"/>
    <sheet name="认证农产品管理项目" sheetId="15" r:id="rId16"/>
    <sheet name="翟淑培选派干部工作经费项目" sheetId="16" r:id="rId17"/>
    <sheet name="2023年秸秆禁烧专项经费项目" sheetId="17" r:id="rId18"/>
    <sheet name="张玉人才开发经费项目" sheetId="18" r:id="rId19"/>
    <sheet name="淮北市绿色食品行业协会开办费项目" sheetId="19" r:id="rId20"/>
    <sheet name="绿色食品产业招商团工作经费项目" sheetId="20" r:id="rId21"/>
    <sheet name="全省春季农业生产工作会议费项目" sheetId="21" r:id="rId22"/>
    <sheet name="职工沈自力丧葬费及抚恤金项目" sheetId="22"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<sst xmlns="http://schemas.openxmlformats.org/spreadsheetml/2006/main" count="2414" uniqueCount="447">
  <si>
    <t xml:space="preserve">淮北市农业农村局本级2023年度项目支出绩效自评表
目                      录
</t>
  </si>
  <si>
    <t>1.“菜篮子”市长负责制考核工作经费项目支出绩效自评表</t>
  </si>
  <si>
    <t>2.粮食作物生长期保护行动项目支出绩效自评表</t>
  </si>
  <si>
    <t>3.信息系统线路费项目支出绩效自评表</t>
  </si>
  <si>
    <t>4.大楼运行经费项目支出绩效自评表</t>
  </si>
  <si>
    <t>5.农产品质量安全监管项目支出绩效自评表</t>
  </si>
  <si>
    <t>6.农业农村工作专项业务费项目支出绩效自评表</t>
  </si>
  <si>
    <t>7.秸秆博览会项目支出绩效自评表</t>
  </si>
  <si>
    <t>8.合肥、上海、北京等农业展览会项目支出绩效自评表</t>
  </si>
  <si>
    <t>9.高标准农田建设工作经费项目支出绩效自评表</t>
  </si>
  <si>
    <t>10.成品油价格调整对渔业补助资金项目支出绩效自评表</t>
  </si>
  <si>
    <t>11.认证农产品管理资金项目支出绩效自评表</t>
  </si>
  <si>
    <t>12.市委农办工作经费项目支出绩效自评表</t>
  </si>
  <si>
    <t>13.支持“淮优”农产品推广项目支出绩效自评表</t>
  </si>
  <si>
    <t>14.2023年成品油价格调整对渔业补助资金项目支出绩效自评表</t>
  </si>
  <si>
    <t>15.认证农产品管理项目支出绩效自评表</t>
  </si>
  <si>
    <t>16.翟淑培选派干部工作经费项目支出绩效自评表</t>
  </si>
  <si>
    <t>17.2023年秸秆禁烧专项经费项目支出绩效自评表</t>
  </si>
  <si>
    <t>18.张正人才开发经费项目支出绩效自评表</t>
  </si>
  <si>
    <t>19.淮北市绿色食品行业协会开办费项目支出绩效自评表</t>
  </si>
  <si>
    <t>20.绿色食品产业招商团工作经费项目支出绩效自评表</t>
  </si>
  <si>
    <t>21.全首春季农业生产工作会议费项目支出绩效自评表</t>
  </si>
  <si>
    <t>22.职工沈自力丧葬费及抚恤金项目支出绩效自评表</t>
  </si>
  <si>
    <t>附件：</t>
  </si>
  <si>
    <t xml:space="preserve">       项目支出绩效自评表 </t>
  </si>
  <si>
    <t>（2023年度）</t>
  </si>
  <si>
    <t>项目名称</t>
  </si>
  <si>
    <t>“菜篮子”市长负责制考核工作经费</t>
  </si>
  <si>
    <t>主管部门</t>
  </si>
  <si>
    <t>163-淮北市农业农村局</t>
  </si>
  <si>
    <t>实施单位</t>
  </si>
  <si>
    <t>163001-淮北市农业农村局</t>
  </si>
  <si>
    <t>项目资金                    （万元）</t>
  </si>
  <si>
    <t>年初预算数</t>
  </si>
  <si>
    <t>全年预算数</t>
  </si>
  <si>
    <t>全年执行数</t>
  </si>
  <si>
    <t xml:space="preserve">分值 </t>
  </si>
  <si>
    <t>执行率</t>
  </si>
  <si>
    <t>得分</t>
  </si>
  <si>
    <t>年度资金总额：</t>
  </si>
  <si>
    <t>其中：本年财政拨款</t>
  </si>
  <si>
    <t>—</t>
  </si>
  <si>
    <t/>
  </si>
  <si>
    <t>上年结转资金</t>
  </si>
  <si>
    <t xml:space="preserve">          其他资金</t>
  </si>
  <si>
    <t>年度总体目标</t>
  </si>
  <si>
    <t>预期目标</t>
  </si>
  <si>
    <t>实际完成情况</t>
  </si>
  <si>
    <t xml:space="preserve">蔬菜播种面积15.4万亩，产量40.65万吨，设施蔬菜面积6万亩，蔬菜质量安全监测合格率99％，蔬菜产值15亿元。    </t>
  </si>
  <si>
    <t xml:space="preserve">蔬菜播种面积16.98万亩，产量45.09万吨，设施蔬菜面积6.12万亩，蔬菜质量安全监测合格率99％，蔬菜产值15.001亿元。    </t>
  </si>
  <si>
    <t>绩效指标</t>
  </si>
  <si>
    <t>一级指标</t>
  </si>
  <si>
    <t>二级指标</t>
  </si>
  <si>
    <t>三级指标</t>
  </si>
  <si>
    <t>年度指标值</t>
  </si>
  <si>
    <t>实际完成值</t>
  </si>
  <si>
    <t>分值</t>
  </si>
  <si>
    <t>偏差原因分析及改进措施</t>
  </si>
  <si>
    <t>产出指标</t>
  </si>
  <si>
    <t>数量指标</t>
  </si>
  <si>
    <t>蔬菜面积</t>
  </si>
  <si>
    <t>≥15.4万亩</t>
  </si>
  <si>
    <t>16.98万亩</t>
  </si>
  <si>
    <t>10</t>
  </si>
  <si>
    <t>蔬菜产量</t>
  </si>
  <si>
    <t>≥41万吨</t>
  </si>
  <si>
    <t>45.09万吨</t>
  </si>
  <si>
    <t>设施蔬菜面积</t>
  </si>
  <si>
    <t>≥6万亩</t>
  </si>
  <si>
    <t>6.12万亩</t>
  </si>
  <si>
    <t>质量指标</t>
  </si>
  <si>
    <t>蔬菜质检合格率</t>
  </si>
  <si>
    <t>≥99%</t>
  </si>
  <si>
    <t>99%</t>
  </si>
  <si>
    <t>时效指标</t>
  </si>
  <si>
    <t>时效</t>
  </si>
  <si>
    <t>按序时进度推进</t>
  </si>
  <si>
    <t>达成预期指标</t>
  </si>
  <si>
    <t>5</t>
  </si>
  <si>
    <t>成本指标</t>
  </si>
  <si>
    <t>成本</t>
  </si>
  <si>
    <t>厉行节约，杜绝浪费</t>
  </si>
  <si>
    <t>效益指标</t>
  </si>
  <si>
    <t>经济效益指标</t>
  </si>
  <si>
    <t>经济效益</t>
  </si>
  <si>
    <t>年蔬菜播种面积、产量、肉类、水产品产量保持稳定，设施蔬菜面积有所扩大</t>
  </si>
  <si>
    <t>社会效益指标</t>
  </si>
  <si>
    <t>社会效益</t>
  </si>
  <si>
    <t>提高“菜篮子”产品质量</t>
  </si>
  <si>
    <t>生态效益指标</t>
  </si>
  <si>
    <t>生态效益</t>
  </si>
  <si>
    <t>落实保护生态环境要求</t>
  </si>
  <si>
    <t>可持续影响指标</t>
  </si>
  <si>
    <t>可持续影响</t>
  </si>
  <si>
    <t>提升可持续发展的长期影响</t>
  </si>
  <si>
    <t>满意度指标</t>
  </si>
  <si>
    <t>农民群众满意度</t>
  </si>
  <si>
    <t>≥95%</t>
  </si>
  <si>
    <t>总分</t>
  </si>
  <si>
    <t>粮食作物生长期保护行动</t>
  </si>
  <si>
    <t xml:space="preserve">主要农作物化肥和农药实现使用量零增长；小麦生产实现全程机械化，玉米耕种收综合机械化水平达到90％以上。    </t>
  </si>
  <si>
    <t>化肥农药使用量实现连续6年负增长；2023年全市农作物耕种收综合机械化水平92.1%，主要农作物综合机械化水平96.8%，均位居全省前列。</t>
  </si>
  <si>
    <t>指标1</t>
  </si>
  <si>
    <t>开展粮食作物生长期保护宣传培训</t>
  </si>
  <si>
    <t>指标2</t>
  </si>
  <si>
    <t>主要农作物化肥和农药实现使用量零增长</t>
  </si>
  <si>
    <t>质量</t>
  </si>
  <si>
    <t>优良</t>
  </si>
  <si>
    <t>20</t>
  </si>
  <si>
    <t>按序时进度</t>
  </si>
  <si>
    <t>2023年全市粮食平均单产比前五年平均水平增产0.5-1%以上</t>
  </si>
  <si>
    <t>通过加强粮食作物生长期保护的宣传教育，提高全社会粮食安全意识。</t>
  </si>
  <si>
    <t>促进我市粮食生产条件建设、提高粮食生产的可持续性发展</t>
  </si>
  <si>
    <t>服务对象满意度指标</t>
  </si>
  <si>
    <t>满意</t>
  </si>
  <si>
    <t>信息系统线路费</t>
  </si>
  <si>
    <t xml:space="preserve">完善土地确权管理系统配套，招标第三方技术支持单位，开展操作培训，对目前各县区收集到的漏登、错登的证书进行变更发证，对要求分户、合户、补充确权的予以确权登记发证，理顺土地确权后续工作，推进更换发证书常态化。    </t>
  </si>
  <si>
    <t>实现确权信息动态管理，保障农民合法权益，社会和谐稳定</t>
  </si>
  <si>
    <t>数量</t>
  </si>
  <si>
    <t>覆盖全市</t>
  </si>
  <si>
    <t>完善管理系统、技术服务等</t>
  </si>
  <si>
    <t>强化工作效率</t>
  </si>
  <si>
    <t>提升服务能力</t>
  </si>
  <si>
    <t>减少能耗支出</t>
  </si>
  <si>
    <t>提高持续影响能力</t>
  </si>
  <si>
    <t>群众满意度</t>
  </si>
  <si>
    <t>100%</t>
  </si>
  <si>
    <t>大楼运行经费</t>
  </si>
  <si>
    <t xml:space="preserve">确保市农业农村局各项工作正常运转。    </t>
  </si>
  <si>
    <t>保障了市农业农村局2023年大楼正常运转</t>
  </si>
  <si>
    <t>满足大楼正常办公需要</t>
  </si>
  <si>
    <t>成本效益</t>
  </si>
  <si>
    <t>厉行节约、杜绝浪费</t>
  </si>
  <si>
    <t>支出保障</t>
  </si>
  <si>
    <t>保障电费、水费、安保、清洁、办公设备维护等一系列支出</t>
  </si>
  <si>
    <t>机构职能</t>
  </si>
  <si>
    <t>不断提高为农民群众服务能力</t>
  </si>
  <si>
    <t>环保指标</t>
  </si>
  <si>
    <t>落实节能环保要求</t>
  </si>
  <si>
    <t>可持续运转</t>
  </si>
  <si>
    <t>保证大楼正常运转，做好农业农村后勤保障工作</t>
  </si>
  <si>
    <t>职工满意度</t>
  </si>
  <si>
    <t>农产品质量安全监管项目</t>
  </si>
  <si>
    <t xml:space="preserve">各快检站快速检测数据全部上传至省农产品质量安全追溯管理信息平台；在全市各行政村聘用农产品质量安全协管员（信息员），协助开展农产品质量安全监管工作；第三方检测公司完成抽检任务，并出具检测报告。    </t>
  </si>
  <si>
    <t>各快检站快速检测19416批次，数据全部上传至省农产品质量安全追溯管理信息平台；委托第三方检测公司完成1500批次抽检任务，并出具检测报告。</t>
  </si>
  <si>
    <t>快速检测样品数量</t>
  </si>
  <si>
    <t>≥36100批次</t>
  </si>
  <si>
    <t>19416批次</t>
  </si>
  <si>
    <t>市级已无下拨到乡镇快检站的配套经费，快检任务压缩</t>
  </si>
  <si>
    <t>委托第三方检测机构定量检测样品</t>
  </si>
  <si>
    <t>＝1450批次</t>
  </si>
  <si>
    <t>1500批次</t>
  </si>
  <si>
    <t>实施网格化监管</t>
  </si>
  <si>
    <t>完成协管员聘用及年度考核</t>
  </si>
  <si>
    <t>市级无任务</t>
  </si>
  <si>
    <t>食用农产品例行监测合格率</t>
  </si>
  <si>
    <t>≥98%</t>
  </si>
  <si>
    <t>15</t>
  </si>
  <si>
    <t>完成时间</t>
  </si>
  <si>
    <t>按序时进度完成</t>
  </si>
  <si>
    <t>成本可控</t>
  </si>
  <si>
    <t>工作效率</t>
  </si>
  <si>
    <t>进一步强化工作效率</t>
  </si>
  <si>
    <t>8</t>
  </si>
  <si>
    <t>社会影响力</t>
  </si>
  <si>
    <t>优化农业农村工作社会效益，传递正向能量</t>
  </si>
  <si>
    <t>生态环保</t>
  </si>
  <si>
    <t>落实环保要求</t>
  </si>
  <si>
    <t>农产品质量安全水平</t>
  </si>
  <si>
    <t>不断提高，不发生农产品质量安全事故</t>
  </si>
  <si>
    <t>6</t>
  </si>
  <si>
    <t>服务对象满意度</t>
  </si>
  <si>
    <t>≥90%</t>
  </si>
  <si>
    <t>98%</t>
  </si>
  <si>
    <t>农业农村工作专项业务费</t>
  </si>
  <si>
    <t xml:space="preserve">农业农村各项工作正常运转    </t>
  </si>
  <si>
    <t>农业农村各项工作正常运转</t>
  </si>
  <si>
    <t>满足正常办公需要</t>
  </si>
  <si>
    <t>业务质量</t>
  </si>
  <si>
    <t>农业农村工作质量持续提升</t>
  </si>
  <si>
    <t>按序时进度推进工作</t>
  </si>
  <si>
    <t>软硬件优化，工作效率进一步强化</t>
  </si>
  <si>
    <t>农业农村工作社会效益优化，传递正向影响力</t>
  </si>
  <si>
    <t>做好农业农村后勤保障工作，不断提高工作水平</t>
  </si>
  <si>
    <t>秸秆博览会</t>
  </si>
  <si>
    <t>2023年通过博览会这个交流合作平台，争取签约3-5家省内外企业，总投资达5亿以上，提高秸秆综合利用量，力争2023年秸秆综合利用率达到92％以上。</t>
  </si>
  <si>
    <t>2023年通过博览会这个交流合作平台，签约7家省内外企业，总投资达10亿以上。</t>
  </si>
  <si>
    <t>2023年博览会参展企业</t>
  </si>
  <si>
    <t>≥15家</t>
  </si>
  <si>
    <t>23家</t>
  </si>
  <si>
    <t>2023年争取签约企业</t>
  </si>
  <si>
    <t>≥5家</t>
  </si>
  <si>
    <t>7家</t>
  </si>
  <si>
    <t>2023年争取签约总投资金额</t>
  </si>
  <si>
    <t>≥5亿元</t>
  </si>
  <si>
    <t>10亿元</t>
  </si>
  <si>
    <t>落实工作要求</t>
  </si>
  <si>
    <t>按时推进</t>
  </si>
  <si>
    <t>秸秆农业综合利用</t>
  </si>
  <si>
    <t>是否实现秸秆农业综合利用的目标，提高秸秆利用率和附加值。</t>
  </si>
  <si>
    <t>种养循环利用</t>
  </si>
  <si>
    <t>建立秸秆还田、收集、加工、和储运体系</t>
  </si>
  <si>
    <t>环境污染率</t>
  </si>
  <si>
    <t>优化生态结构，促进生态环境提升</t>
  </si>
  <si>
    <t>不断提高工作水平</t>
  </si>
  <si>
    <t>合肥、上海、北京等农业展览会</t>
  </si>
  <si>
    <t xml:space="preserve">实施农业产业化“五个一工程”，促进农产品加工业和农业产业化较快发展，每年培育省级以上农业展览会金奖产品6个以上，提高淮北农产品美誉度。    </t>
  </si>
  <si>
    <t>积极组织企业参加合肥农交会，上海农交会等展示展销会，获评省级以上农业展览会金奖产品23个。</t>
  </si>
  <si>
    <t>布展面积</t>
  </si>
  <si>
    <t>≥900平方米</t>
  </si>
  <si>
    <t>1335平方米</t>
  </si>
  <si>
    <t>展位数量</t>
  </si>
  <si>
    <t>≥65个</t>
  </si>
  <si>
    <t>81个</t>
  </si>
  <si>
    <t>参展企业数量</t>
  </si>
  <si>
    <t>≥75家</t>
  </si>
  <si>
    <t>81家</t>
  </si>
  <si>
    <t>展会展览次数</t>
  </si>
  <si>
    <t>≥3次</t>
  </si>
  <si>
    <t>5次</t>
  </si>
  <si>
    <t>展会展览与实施方案一致性</t>
  </si>
  <si>
    <t>一致</t>
  </si>
  <si>
    <t>经费支出合理性</t>
  </si>
  <si>
    <t>严格执行相关财经法规、制度</t>
  </si>
  <si>
    <t>经费支出时效性</t>
  </si>
  <si>
    <t>展会结束后一个月内支出完毕</t>
  </si>
  <si>
    <t>项目总成本</t>
  </si>
  <si>
    <t>≤110万元</t>
  </si>
  <si>
    <t>110万元</t>
  </si>
  <si>
    <t>增加农民收入、提高农产品加工企业效益</t>
  </si>
  <si>
    <t>对参展企业参展商品知名度影响程度</t>
  </si>
  <si>
    <t>较高</t>
  </si>
  <si>
    <t>对地区特色产业或展会推介产品影响程度</t>
  </si>
  <si>
    <t>对特色产业、产业化新成果、商品流通、的持续影响程度</t>
  </si>
  <si>
    <t>高标准农田建设工作经费</t>
  </si>
  <si>
    <t xml:space="preserve">改善9.45万亩农田基础设施建设    </t>
  </si>
  <si>
    <t>新建4.7万亩，改造提升6.5万亩，合计11.2万亩。</t>
  </si>
  <si>
    <t>高标准农田验收</t>
  </si>
  <si>
    <t>验收18.3万亩高标准农田</t>
  </si>
  <si>
    <t>第三次全国土壤普查</t>
  </si>
  <si>
    <t>完成第三次全国土壤普查当年任务</t>
  </si>
  <si>
    <t>合规</t>
  </si>
  <si>
    <t>按序时进度完成100%</t>
  </si>
  <si>
    <t>≤53万元</t>
  </si>
  <si>
    <t>41万元</t>
  </si>
  <si>
    <t>明显</t>
  </si>
  <si>
    <t>长期</t>
  </si>
  <si>
    <t>2</t>
  </si>
  <si>
    <t>成品油价格调整对渔业补助资金</t>
  </si>
  <si>
    <t>支持水产养殖业绿色发展、水产种业能力建设、现代渔业设施设备建设、渔业资源养护、推动渔业高质量发展，实现渔业绿色循环发展水平、渔业基础设施装备水平、水产良种生产供应能力、渔业资源养护能力、水产品安全有效供给能力稳步提升。</t>
  </si>
  <si>
    <t>绿色养殖池塘标准化改造亩数</t>
  </si>
  <si>
    <t>≥300亩</t>
  </si>
  <si>
    <t>3500亩</t>
  </si>
  <si>
    <t>绿色养殖池塘标准化改造质量</t>
  </si>
  <si>
    <t>质量合格</t>
  </si>
  <si>
    <t>时效性</t>
  </si>
  <si>
    <t>已按序时进度完成</t>
  </si>
  <si>
    <t>控制成本</t>
  </si>
  <si>
    <t>支出不超过资金总额</t>
  </si>
  <si>
    <t>渔业发展</t>
  </si>
  <si>
    <t>推动渔业高质量发展</t>
  </si>
  <si>
    <t>绿色养殖池塘标准化改造</t>
  </si>
  <si>
    <t>完成绿色养殖池塘标准化改造，实现渔业资源养护能力提升</t>
  </si>
  <si>
    <t>渔业绿色循环发展</t>
  </si>
  <si>
    <t>实现渔业绿色循环发展水平提升</t>
  </si>
  <si>
    <t>水产养殖业绿色发展</t>
  </si>
  <si>
    <t>支持水产养殖业绿色发展</t>
  </si>
  <si>
    <t>满意度</t>
  </si>
  <si>
    <t>认证农产品管理资金</t>
  </si>
  <si>
    <t>新增“二品一标”农产品9个，续展率80％以上。</t>
  </si>
  <si>
    <t>新增“二品一标”27个，绿色食品续展率82%</t>
  </si>
  <si>
    <t>新增“二品一标”</t>
  </si>
  <si>
    <t>＝9个</t>
  </si>
  <si>
    <t>27个</t>
  </si>
  <si>
    <t>绿色食品续展率</t>
  </si>
  <si>
    <t>≥80%</t>
  </si>
  <si>
    <t>82%</t>
  </si>
  <si>
    <t>产地农产品质量安全监测合格率</t>
  </si>
  <si>
    <t>支出不超资金总额</t>
  </si>
  <si>
    <t>通过认证的产品增收10%以上</t>
  </si>
  <si>
    <t>≥10%</t>
  </si>
  <si>
    <t>带动效果明显</t>
  </si>
  <si>
    <t>减少化肥、农药使用</t>
  </si>
  <si>
    <t>化肥、农药使用量下降</t>
  </si>
  <si>
    <t>不涉及可持续影响指标</t>
  </si>
  <si>
    <t>不涉及</t>
  </si>
  <si>
    <t>市委农办工作经费</t>
  </si>
  <si>
    <t xml:space="preserve">市委农办各项工作有序开展，乡村振兴战略全面实施。    </t>
  </si>
  <si>
    <t>1.出台市委一号文件，召开市委农村工作会议，每季度召开一次市委农村工作领导小组会议2.出台市委一号文件；按要求开展“听党话、感党恩、跟党走”宣传教育活动；完成省级乡村振兴考核3.新增绿色食品招商项目71个、项目总金额69.53亿元4.农业基础设施、科技和装备水平稳步提升5.畜禽粪污、秸秆、农膜、化肥农药等利用率分别超过96%、94%、82%、42%。6.小麦单产连续六年全省第一、获批省级和美乡村精品示范村6个、全市农村常住居民人均可支配收入15805元，增速7.1%。</t>
  </si>
  <si>
    <t>市委农办各项工作按有关要求有序开展</t>
  </si>
  <si>
    <t>贯彻落实</t>
  </si>
  <si>
    <t>上级各项决策部署得到贯彻落实</t>
  </si>
  <si>
    <t>按时完成</t>
  </si>
  <si>
    <t>按序时进度完成各项工作</t>
  </si>
  <si>
    <t>乡村振兴</t>
  </si>
  <si>
    <t>乡村产业兴旺</t>
  </si>
  <si>
    <t>现代化水平</t>
  </si>
  <si>
    <t>农业农村现代化水平稳步提升</t>
  </si>
  <si>
    <t>农村环境污染率持续降低</t>
  </si>
  <si>
    <t>经济生态可持续</t>
  </si>
  <si>
    <t>促进农业高质高效、农村宜居宜业、农民富裕富足</t>
  </si>
  <si>
    <t>农民满意度</t>
  </si>
  <si>
    <t>96%</t>
  </si>
  <si>
    <t>支持“淮优”农产品推广</t>
  </si>
  <si>
    <t>531-预算科</t>
  </si>
  <si>
    <t>支持“淮优”农产品推广，提升淮优农产品影响力和美誉度，助农增收。</t>
  </si>
  <si>
    <t>开办淮北市2021年、2022年中国农民丰收节，并进行直播带货</t>
  </si>
  <si>
    <t>参加安徽省首届农民春晚</t>
  </si>
  <si>
    <t>指标3</t>
  </si>
  <si>
    <t>核查2021年度农业高质高效发展扶持项目，并公示核查情况</t>
  </si>
  <si>
    <t>指标4</t>
  </si>
  <si>
    <t>2022年度省农交会淮优农产品推介</t>
  </si>
  <si>
    <t>以上活动执行与实施方案一致性</t>
  </si>
  <si>
    <t>≤92.8万元</t>
  </si>
  <si>
    <t>3</t>
  </si>
  <si>
    <t>农民收入</t>
  </si>
  <si>
    <t>助农增收</t>
  </si>
  <si>
    <t>对“淮优”农产品知名度影响程度</t>
  </si>
  <si>
    <t>保护生态环境</t>
  </si>
  <si>
    <t>贯彻落实保护生态环境要求</t>
  </si>
  <si>
    <t>“淮优”农产品影响程度</t>
  </si>
  <si>
    <t>持续提高</t>
  </si>
  <si>
    <t>≥95</t>
  </si>
  <si>
    <t>2023年成品油价格调整对渔业补助资金</t>
  </si>
  <si>
    <t>参加农展等相关展会活动，对淮北水产品进行展示展销</t>
  </si>
  <si>
    <t>积极参加第六届中国渔博会、农展等展会，全面完成淮北展厅水产品展示展销任务</t>
  </si>
  <si>
    <t>参加农展等相关展会活动，对我市水产品进行展示展销</t>
  </si>
  <si>
    <t>完成</t>
  </si>
  <si>
    <t>促进水产品品牌建设和推荐</t>
  </si>
  <si>
    <t>提升</t>
  </si>
  <si>
    <t>及时拨付</t>
  </si>
  <si>
    <t>按序时进度支付</t>
  </si>
  <si>
    <t>严格控制成本，不超预算</t>
  </si>
  <si>
    <t>不涉及经济效益指标</t>
  </si>
  <si>
    <t>扩大水产品知名度</t>
  </si>
  <si>
    <t>30</t>
  </si>
  <si>
    <t>不涉及生态效益指标</t>
  </si>
  <si>
    <t>渔业行业满意度</t>
  </si>
  <si>
    <t>认证农产品管理</t>
  </si>
  <si>
    <t>新增“二品一标”农产品35个，绿色食品续展率80％以上。</t>
  </si>
  <si>
    <t>新增“二品一标”农产品54个，绿色食品续展率71.4%</t>
  </si>
  <si>
    <t>35个</t>
  </si>
  <si>
    <t>实际完成54个</t>
  </si>
  <si>
    <t>80%</t>
  </si>
  <si>
    <t>部分达成预期指标并具有一定效果</t>
  </si>
  <si>
    <t>绿色食品续展率71.4%，存在部分生产主体已改变生产品类，无法进行续展等问题</t>
  </si>
  <si>
    <t>厉行节约</t>
  </si>
  <si>
    <t>通过认证的产品增收</t>
  </si>
  <si>
    <t>大于等于10%</t>
  </si>
  <si>
    <t>带动效果</t>
  </si>
  <si>
    <t>可持续性</t>
  </si>
  <si>
    <t>95%</t>
  </si>
  <si>
    <t>翟淑培选派干部工作经费</t>
  </si>
  <si>
    <t>选派干部赴上海学习锻炼，把上海先进的发展经验或理念学到手、带回去，促进淮北全面融入长三角，推进淮北高质量转型发展。</t>
  </si>
  <si>
    <t>选派干部已赴上海学习锻炼， 把上海先进的发展经验或理念学到手、带回去，促进淮北全面融入长三角，推进淮北高质量转型发展。</t>
  </si>
  <si>
    <t>选派干部赴上海学习锻炼</t>
  </si>
  <si>
    <t>选派1名</t>
  </si>
  <si>
    <t>完成效果</t>
  </si>
  <si>
    <t>全面完成</t>
  </si>
  <si>
    <t>5月至11月</t>
  </si>
  <si>
    <t>预算数</t>
  </si>
  <si>
    <t>5.25万元</t>
  </si>
  <si>
    <t>经济效益不适用</t>
  </si>
  <si>
    <t>不适用</t>
  </si>
  <si>
    <t>促进淮北全面融入长三角，推进淮北高质量转型发展。</t>
  </si>
  <si>
    <t>稳步提高</t>
  </si>
  <si>
    <t>生态效益不适用</t>
  </si>
  <si>
    <t>促进淮北全面融入长三角，推进淮北高质量转型发展</t>
  </si>
  <si>
    <t>95%以上</t>
  </si>
  <si>
    <t>2023年秸秆禁烧专项经费</t>
  </si>
  <si>
    <t>严禁露天焚烧农作物秸秆、垃圾、荒草、落叶等，严禁将农作物秸秆拋置于河道、沟渠及水库塘坝等水体中，力争达到全年全区域“零火点”目标，促进环境空气质量持续改善。</t>
  </si>
  <si>
    <t>严禁露天焚烧农作物秸秆、垃圾、荒草、落叶等，严禁将农作物秸秆拋置于河道、沟渠及水库塘坝等水体中，力争达到全年全区域“零火点”目标，促进环境空气质量持续改善。推动现代农业发展和建设美好乡村，创建农业生态文明，保护农业和农村生态环境，减少空气污染，实现农村经济可持续发展。</t>
  </si>
  <si>
    <t>严禁露天焚烧农作物秸秆、垃圾、荒草、落叶等，严禁将农作物秸秆拋置于河道、沟渠及水库塘坝等水体中，力争达到全年全区域“零火点”目标。</t>
  </si>
  <si>
    <t>促进环境空气质量持续改善。</t>
  </si>
  <si>
    <t>促进环境空气质量持续改善。创建农业生态文明。</t>
  </si>
  <si>
    <t>指标5</t>
  </si>
  <si>
    <t>监督秸秆还田作业；大力扶持养殖业，不断扩大秸秆还田量，增加农民经济效益。</t>
  </si>
  <si>
    <t>12</t>
  </si>
  <si>
    <t>指标6</t>
  </si>
  <si>
    <t>社会效益显著</t>
  </si>
  <si>
    <t>指标7</t>
  </si>
  <si>
    <t>保护农业生态环境、减少空气污染。</t>
  </si>
  <si>
    <t>指标8</t>
  </si>
  <si>
    <t>促进农业可持续发展</t>
  </si>
  <si>
    <t>指标9</t>
  </si>
  <si>
    <t>张玉人才开发经费</t>
  </si>
  <si>
    <t>建立小麦、玉米、大豆试验示范片3个，完成科技研发项目3个，推广应用关键技术4项，示范区化肥农药使用量实现零增长，比非示范区增产5％。</t>
  </si>
  <si>
    <t>建立小麦、玉米、大豆试验示范片各4个，完成科技研发项目5个，推广应用关键技术4项，示范区化肥农药使用量实现负增长，比示范区增产5.6%，节本增效64元。</t>
  </si>
  <si>
    <t>数量1</t>
  </si>
  <si>
    <t>建立小麦、玉米、大豆试验示范片各3个，完成科技研发项目3个。</t>
  </si>
  <si>
    <t>数量2</t>
  </si>
  <si>
    <t>推广应用关键技术4项，比非示范区增产5%</t>
  </si>
  <si>
    <t>示范区化肥农药使用量实现零增长</t>
  </si>
  <si>
    <t>示范区化肥农药使用量实现负增长。</t>
  </si>
  <si>
    <t>按照农时建立示范片，及时推广应用关键技术。</t>
  </si>
  <si>
    <t>示范片推广绿色节本增效技术，亩节本增效50</t>
  </si>
  <si>
    <t>示范区比非示范区增产5%</t>
  </si>
  <si>
    <t>累计开展技术培训和指导100余场次，培训指导农民5000余人次。</t>
  </si>
  <si>
    <t>示范区化肥和农药使用量实现零增长。</t>
  </si>
  <si>
    <t>带动全市小麦单产和粮食总产的提升。</t>
  </si>
  <si>
    <t>关键技术的推广应用，2022年全市小麦单产突破500公斤，粮食总产创历史新高</t>
  </si>
  <si>
    <t>示范片和受培训农民满意度</t>
  </si>
  <si>
    <t>非常满意</t>
  </si>
  <si>
    <t>淮北市绿色食品行业协会开办费</t>
  </si>
  <si>
    <t>1、支出召开淮北市绿色食品行业协会成立大会暨第一次会员大会；2、购买办公设备用品；3、开展招商引资，赴山东等地考察绿色食品企业；4、组织会员单位开展各种培训。</t>
  </si>
  <si>
    <t>以上目标已完成</t>
  </si>
  <si>
    <t>支出召开淮北市绿色食品行业协会成立大会暨第一次会员大会</t>
  </si>
  <si>
    <t>购买办公设备用品</t>
  </si>
  <si>
    <t>数量3</t>
  </si>
  <si>
    <t>招商引资，赴山东等地考察绿色食品企业</t>
  </si>
  <si>
    <t>数量4</t>
  </si>
  <si>
    <t>组织会员单位开展各种培训</t>
  </si>
  <si>
    <t>完成既定目标</t>
  </si>
  <si>
    <t>按时全面完成</t>
  </si>
  <si>
    <t>节本增效</t>
  </si>
  <si>
    <t>完成招商引资目标</t>
  </si>
  <si>
    <t>扩大淮北市绿色食品行业协会的影响力。</t>
  </si>
  <si>
    <t>绿色发展</t>
  </si>
  <si>
    <t>过创新资源优化组合，做大产业集群</t>
  </si>
  <si>
    <t>绿色食品产业招商团工作经费</t>
  </si>
  <si>
    <t>绿色食品产业招商团各项工作有序开展，招商引资全面开展。</t>
  </si>
  <si>
    <t>2023年全团有效线索55条，签约项目13个，其中亿元以上签约项目6个，超额完成招商引资任务目标</t>
  </si>
  <si>
    <t>绿色食品产业招商团各项工作按有关要求有序开展</t>
  </si>
  <si>
    <t>按要求提供招商引资有效线索</t>
  </si>
  <si>
    <t>推进绿色食品产业发展</t>
  </si>
  <si>
    <t>深化产业招商</t>
  </si>
  <si>
    <t>加快聚链成群，构建产业生态</t>
  </si>
  <si>
    <t>提高农产品质量水平，完善生态农业和绿色食品理论</t>
  </si>
  <si>
    <t>指标10</t>
  </si>
  <si>
    <t>全省春季农业生产工作会议费</t>
  </si>
  <si>
    <t>深入贯彻中央及省委经济工作会议、农村工作会议精神，认真落实中央及省委一号文件要求，按照全国春季农业生产工作会议部署，科学分析春季农业生产形势，总结交流各地、各部门经验做法，安排部署全省春季农业生产工作。</t>
  </si>
  <si>
    <t>宣读省委书记韩俊、省长王清宪对全省春季农业生产工作的批示。省市县企相关部门发言交流。省领导讲话。现场观摩。</t>
  </si>
  <si>
    <t>参会人数</t>
  </si>
  <si>
    <t>80人</t>
  </si>
  <si>
    <t>此项目不涉及该项指标</t>
  </si>
  <si>
    <t>3月30日按时召开</t>
  </si>
  <si>
    <t>布置农业</t>
  </si>
  <si>
    <t>分析春季农业生产形势安排部署全省春季农业生产工作</t>
  </si>
  <si>
    <t>职工沈自力丧葬费及抚恤金</t>
  </si>
  <si>
    <t>解决沈自力同志丧葬费及抚恤金</t>
  </si>
  <si>
    <t>人员</t>
  </si>
  <si>
    <t>50</t>
  </si>
  <si>
    <t>该资金不涉及</t>
  </si>
  <si>
    <t>经济</t>
  </si>
  <si>
    <t>社会</t>
  </si>
  <si>
    <t>生态</t>
  </si>
  <si>
    <t>可持续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</si>
</sst>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rgb="FF000000"/>
      <name val="宋体"/>
      <charset val="134"/>
    </font>
    <font>
      <sz val="18"/>
      <color rgb="FF000000"/>
      <name val="宋体"/>
      <charset val="134"/>
    </font>
    <font>
      <sz val="16"/>
      <color rgb="FF000000"/>
      <name val="宋体"/>
      <charset val="134"/>
    </font>
    <font>
      <sz val="12"/>
      <color rgb="FF000000"/>
      <name val="宋体"/>
      <charset val="134"/>
    </font>
    <font>
      <sz val="12"/>
      <name val="宋体"/>
      <charset val="134"/>
    </font>
    <font>
      <sz val="11"/>
      <name val="宋体"/>
      <charset val="134"/>
    </font>
    <font>
      <b/>
      <sz val="12"/>
      <color rgb="FF000000"/>
      <name val="宋体"/>
      <charset val="134"/>
    </font>
    <font>
      <sz val="9"/>
      <color rgb="FF000000"/>
      <name val="宋体"/>
      <charset val="134"/>
    </font>
    <font>
      <sz val="20"/>
      <color indexed="8"/>
      <name val="方正小标宋简体"/>
      <charset val="134"/>
    </font>
    <font>
      <sz val="14"/>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4" fillId="0" borderId="0"/>
  </cellStyleXfs>
  <cellXfs count="25">
    <xf numFmtId="0" fontId="0" fillId="0" borderId="0" xfId="0" applyNumberFormat="1" applyFont="1" applyFill="1" applyBorder="1" applyAlignment="1" applyProtection="1">
      <alignment vertical="center"/>
    </xf>
    <xf numFmtId="0" fontId="1" fillId="0" borderId="0" xfId="0" applyFont="1">
      <alignment vertical="center"/>
    </xf>
    <xf numFmtId="0" fontId="2" fillId="0" borderId="0" xfId="0" applyFont="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2" fontId="3" fillId="0" borderId="4" xfId="0" applyNumberFormat="1" applyFont="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center" vertical="center" textRotation="255"/>
    </xf>
    <xf numFmtId="0" fontId="3" fillId="0" borderId="2" xfId="0" applyNumberFormat="1" applyFont="1" applyBorder="1" applyAlignment="1">
      <alignment horizontal="center" vertical="center" wrapText="1"/>
    </xf>
    <xf numFmtId="0" fontId="4" fillId="0" borderId="2" xfId="49" applyFont="1" applyBorder="1" applyAlignment="1">
      <alignment horizontal="center" vertical="center" wrapText="1"/>
    </xf>
    <xf numFmtId="9" fontId="5" fillId="0" borderId="2" xfId="0" applyNumberFormat="1" applyFont="1" applyFill="1" applyBorder="1" applyAlignment="1">
      <alignment horizontal="left" vertical="center" wrapText="1"/>
    </xf>
    <xf numFmtId="0" fontId="4" fillId="0" borderId="4" xfId="49" applyFont="1" applyBorder="1" applyAlignment="1">
      <alignment horizontal="center" vertical="center" wrapText="1"/>
    </xf>
    <xf numFmtId="0" fontId="6" fillId="0" borderId="2" xfId="0" applyFont="1" applyBorder="1" applyAlignment="1">
      <alignment horizontal="center" vertical="center"/>
    </xf>
    <xf numFmtId="10" fontId="3" fillId="0" borderId="2" xfId="0" applyNumberFormat="1" applyFont="1" applyBorder="1" applyAlignment="1">
      <alignment horizontal="center" vertical="center"/>
    </xf>
    <xf numFmtId="2" fontId="3" fillId="0" borderId="2" xfId="0" applyNumberFormat="1" applyFont="1" applyBorder="1" applyAlignment="1">
      <alignment horizontal="center" vertical="center" wrapText="1"/>
    </xf>
    <xf numFmtId="0" fontId="7" fillId="0" borderId="2" xfId="0" applyFont="1" applyBorder="1" applyAlignment="1">
      <alignment horizontal="center" vertical="center"/>
    </xf>
    <xf numFmtId="0" fontId="0" fillId="0" borderId="0" xfId="0" applyBorder="1">
      <alignment vertical="center"/>
    </xf>
    <xf numFmtId="2" fontId="6" fillId="0" borderId="2" xfId="0" applyNumberFormat="1" applyFont="1" applyBorder="1" applyAlignment="1">
      <alignment horizontal="center" vertical="center"/>
    </xf>
    <xf numFmtId="0" fontId="8" fillId="0" borderId="0" xfId="0" applyFont="1" applyFill="1" applyAlignment="1">
      <alignment horizontal="center" wrapText="1"/>
    </xf>
    <xf numFmtId="0" fontId="9" fillId="0" borderId="0" xfId="0" applyNumberFormat="1" applyFont="1" applyFill="1" applyBorder="1" applyAlignment="1" applyProtection="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3"/>
  <sheetViews>
    <sheetView tabSelected="1" workbookViewId="0">
      <selection activeCell="A8" sqref="A8"/>
    </sheetView>
  </sheetViews>
  <sheetFormatPr defaultColWidth="8.88888888888889" defaultRowHeight="14.4"/>
  <cols>
    <col min="1" max="1" width="96.8888888888889" customWidth="1"/>
  </cols>
  <sheetData>
    <row r="1" ht="151" customHeight="1" spans="1:1">
      <c r="A1" s="23" t="s">
        <v>0</v>
      </c>
    </row>
    <row r="2" ht="24" customHeight="1" spans="1:1">
      <c r="A2" s="24" t="s">
        <v>1</v>
      </c>
    </row>
    <row r="3" ht="24" customHeight="1" spans="1:1">
      <c r="A3" s="24" t="s">
        <v>2</v>
      </c>
    </row>
    <row r="4" ht="24" customHeight="1" spans="1:1">
      <c r="A4" s="24" t="s">
        <v>3</v>
      </c>
    </row>
    <row r="5" ht="24" customHeight="1" spans="1:1">
      <c r="A5" s="24" t="s">
        <v>4</v>
      </c>
    </row>
    <row r="6" ht="24" customHeight="1" spans="1:1">
      <c r="A6" s="24" t="s">
        <v>5</v>
      </c>
    </row>
    <row r="7" ht="24" customHeight="1" spans="1:1">
      <c r="A7" s="24" t="s">
        <v>6</v>
      </c>
    </row>
    <row r="8" ht="24" customHeight="1" spans="1:1">
      <c r="A8" s="24" t="s">
        <v>7</v>
      </c>
    </row>
    <row r="9" ht="24" customHeight="1" spans="1:1">
      <c r="A9" s="24" t="s">
        <v>8</v>
      </c>
    </row>
    <row r="10" ht="24" customHeight="1" spans="1:1">
      <c r="A10" s="24" t="s">
        <v>9</v>
      </c>
    </row>
    <row r="11" ht="24" customHeight="1" spans="1:1">
      <c r="A11" s="24" t="s">
        <v>10</v>
      </c>
    </row>
    <row r="12" ht="24" customHeight="1" spans="1:1">
      <c r="A12" s="24" t="s">
        <v>11</v>
      </c>
    </row>
    <row r="13" ht="24" customHeight="1" spans="1:1">
      <c r="A13" s="24" t="s">
        <v>12</v>
      </c>
    </row>
    <row r="14" ht="24" customHeight="1" spans="1:1">
      <c r="A14" s="24" t="s">
        <v>13</v>
      </c>
    </row>
    <row r="15" ht="24" customHeight="1" spans="1:1">
      <c r="A15" s="24" t="s">
        <v>14</v>
      </c>
    </row>
    <row r="16" ht="24" customHeight="1" spans="1:1">
      <c r="A16" s="24" t="s">
        <v>15</v>
      </c>
    </row>
    <row r="17" ht="24" customHeight="1" spans="1:1">
      <c r="A17" s="24" t="s">
        <v>16</v>
      </c>
    </row>
    <row r="18" ht="24" customHeight="1" spans="1:1">
      <c r="A18" s="24" t="s">
        <v>17</v>
      </c>
    </row>
    <row r="19" ht="24" customHeight="1" spans="1:1">
      <c r="A19" s="24" t="s">
        <v>18</v>
      </c>
    </row>
    <row r="20" ht="24" customHeight="1" spans="1:1">
      <c r="A20" s="24" t="s">
        <v>19</v>
      </c>
    </row>
    <row r="21" ht="24" customHeight="1" spans="1:1">
      <c r="A21" s="24" t="s">
        <v>20</v>
      </c>
    </row>
    <row r="22" ht="24" customHeight="1" spans="1:1">
      <c r="A22" s="24" t="s">
        <v>21</v>
      </c>
    </row>
    <row r="23" ht="24" customHeight="1" spans="1:1">
      <c r="A23" s="24" t="s">
        <v>22</v>
      </c>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SheetLayoutView="60" workbookViewId="0">
      <selection activeCell="L16" sqref="L16"/>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234</v>
      </c>
      <c r="E5" s="6"/>
      <c r="F5" s="6"/>
      <c r="G5" s="6"/>
      <c r="H5" s="6"/>
      <c r="I5" s="6"/>
      <c r="J5" s="6"/>
      <c r="K5" s="6"/>
    </row>
    <row r="6" ht="33.5" customHeight="1" spans="1:11">
      <c r="A6" s="5" t="s">
        <v>28</v>
      </c>
      <c r="B6" s="5"/>
      <c r="C6" s="5"/>
      <c r="D6" s="7" t="s">
        <v>29</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41</v>
      </c>
      <c r="G8" s="10">
        <f t="shared" si="0"/>
        <v>41</v>
      </c>
      <c r="H8" s="10">
        <f t="shared" si="0"/>
        <v>41</v>
      </c>
      <c r="I8" s="5">
        <v>10</v>
      </c>
      <c r="J8" s="18">
        <f>H8/G8</f>
        <v>1</v>
      </c>
      <c r="K8" s="19">
        <f>IF(J8*I8&gt;10,10,J8*I8)</f>
        <v>10</v>
      </c>
    </row>
    <row r="9" ht="33.5" customHeight="1" spans="1:11">
      <c r="A9" s="8"/>
      <c r="B9" s="8"/>
      <c r="C9" s="8"/>
      <c r="D9" s="5" t="s">
        <v>40</v>
      </c>
      <c r="E9" s="5"/>
      <c r="F9" s="10">
        <v>41</v>
      </c>
      <c r="G9" s="10">
        <v>41</v>
      </c>
      <c r="H9" s="10">
        <v>41</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235</v>
      </c>
      <c r="C13" s="13"/>
      <c r="D13" s="13"/>
      <c r="E13" s="13"/>
      <c r="F13" s="13"/>
      <c r="G13" s="13"/>
      <c r="H13" s="13" t="s">
        <v>236</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237</v>
      </c>
      <c r="E15" s="15"/>
      <c r="F15" s="15"/>
      <c r="G15" s="9" t="s">
        <v>238</v>
      </c>
      <c r="H15" s="9" t="s">
        <v>77</v>
      </c>
      <c r="I15" s="9" t="s">
        <v>108</v>
      </c>
      <c r="J15" s="5">
        <v>20</v>
      </c>
      <c r="K15" s="5" t="s">
        <v>42</v>
      </c>
    </row>
    <row r="16" ht="36.5" customHeight="1" spans="1:11">
      <c r="A16" s="12"/>
      <c r="B16" s="14"/>
      <c r="C16" s="14"/>
      <c r="D16" s="15" t="s">
        <v>239</v>
      </c>
      <c r="E16" s="15"/>
      <c r="F16" s="15"/>
      <c r="G16" s="9" t="s">
        <v>240</v>
      </c>
      <c r="H16" s="9" t="s">
        <v>77</v>
      </c>
      <c r="I16" s="9" t="s">
        <v>42</v>
      </c>
      <c r="J16" s="5">
        <v>0</v>
      </c>
      <c r="K16" s="5" t="s">
        <v>42</v>
      </c>
    </row>
    <row r="17" ht="30" customHeight="1" spans="1:11">
      <c r="A17" s="12"/>
      <c r="B17" s="14"/>
      <c r="C17" s="16" t="s">
        <v>70</v>
      </c>
      <c r="D17" s="15" t="s">
        <v>106</v>
      </c>
      <c r="E17" s="15"/>
      <c r="F17" s="15"/>
      <c r="G17" s="9" t="s">
        <v>241</v>
      </c>
      <c r="H17" s="9" t="s">
        <v>77</v>
      </c>
      <c r="I17" s="9" t="s">
        <v>63</v>
      </c>
      <c r="J17" s="5">
        <v>10</v>
      </c>
      <c r="K17" s="5" t="s">
        <v>42</v>
      </c>
    </row>
    <row r="18" ht="30" customHeight="1" spans="1:11">
      <c r="A18" s="12"/>
      <c r="B18" s="14"/>
      <c r="C18" s="16" t="s">
        <v>74</v>
      </c>
      <c r="D18" s="15" t="s">
        <v>75</v>
      </c>
      <c r="E18" s="15"/>
      <c r="F18" s="15"/>
      <c r="G18" s="9" t="s">
        <v>242</v>
      </c>
      <c r="H18" s="9" t="s">
        <v>77</v>
      </c>
      <c r="I18" s="9" t="s">
        <v>63</v>
      </c>
      <c r="J18" s="5">
        <v>10</v>
      </c>
      <c r="K18" s="5" t="s">
        <v>42</v>
      </c>
    </row>
    <row r="19" ht="30" customHeight="1" spans="1:11">
      <c r="A19" s="12"/>
      <c r="B19" s="14"/>
      <c r="C19" s="16" t="s">
        <v>79</v>
      </c>
      <c r="D19" s="15" t="s">
        <v>80</v>
      </c>
      <c r="E19" s="15"/>
      <c r="F19" s="15"/>
      <c r="G19" s="9" t="s">
        <v>243</v>
      </c>
      <c r="H19" s="9" t="s">
        <v>244</v>
      </c>
      <c r="I19" s="9" t="s">
        <v>63</v>
      </c>
      <c r="J19" s="5">
        <v>10</v>
      </c>
      <c r="K19" s="5" t="s">
        <v>42</v>
      </c>
    </row>
    <row r="20" ht="36.5" customHeight="1" spans="1:11">
      <c r="A20" s="12"/>
      <c r="B20" s="14" t="s">
        <v>82</v>
      </c>
      <c r="C20" s="14" t="s">
        <v>83</v>
      </c>
      <c r="D20" s="15" t="s">
        <v>84</v>
      </c>
      <c r="E20" s="15"/>
      <c r="F20" s="15"/>
      <c r="G20" s="9" t="s">
        <v>245</v>
      </c>
      <c r="H20" s="9" t="s">
        <v>77</v>
      </c>
      <c r="I20" s="9" t="s">
        <v>63</v>
      </c>
      <c r="J20" s="5">
        <v>10</v>
      </c>
      <c r="K20" s="5" t="s">
        <v>42</v>
      </c>
    </row>
    <row r="21" ht="30" customHeight="1" spans="1:11">
      <c r="A21" s="12"/>
      <c r="B21" s="14"/>
      <c r="C21" s="16" t="s">
        <v>86</v>
      </c>
      <c r="D21" s="15" t="s">
        <v>87</v>
      </c>
      <c r="E21" s="15"/>
      <c r="F21" s="15"/>
      <c r="G21" s="9" t="s">
        <v>231</v>
      </c>
      <c r="H21" s="9" t="s">
        <v>77</v>
      </c>
      <c r="I21" s="9" t="s">
        <v>63</v>
      </c>
      <c r="J21" s="5">
        <v>10</v>
      </c>
      <c r="K21" s="5" t="s">
        <v>42</v>
      </c>
    </row>
    <row r="22" ht="30" customHeight="1" spans="1:11">
      <c r="A22" s="12"/>
      <c r="B22" s="14"/>
      <c r="C22" s="16" t="s">
        <v>89</v>
      </c>
      <c r="D22" s="15" t="s">
        <v>90</v>
      </c>
      <c r="E22" s="15"/>
      <c r="F22" s="15"/>
      <c r="G22" s="9" t="s">
        <v>245</v>
      </c>
      <c r="H22" s="9" t="s">
        <v>77</v>
      </c>
      <c r="I22" s="9" t="s">
        <v>163</v>
      </c>
      <c r="J22" s="5">
        <v>8</v>
      </c>
      <c r="K22" s="5" t="s">
        <v>42</v>
      </c>
    </row>
    <row r="23" ht="30" customHeight="1" spans="1:11">
      <c r="A23" s="12"/>
      <c r="B23" s="14"/>
      <c r="C23" s="16" t="s">
        <v>92</v>
      </c>
      <c r="D23" s="15" t="s">
        <v>93</v>
      </c>
      <c r="E23" s="15"/>
      <c r="F23" s="15"/>
      <c r="G23" s="9" t="s">
        <v>246</v>
      </c>
      <c r="H23" s="9" t="s">
        <v>77</v>
      </c>
      <c r="I23" s="9" t="s">
        <v>247</v>
      </c>
      <c r="J23" s="5">
        <v>2</v>
      </c>
      <c r="K23" s="5" t="s">
        <v>42</v>
      </c>
    </row>
    <row r="24" ht="36.5" customHeight="1" spans="1:11">
      <c r="A24" s="12"/>
      <c r="B24" s="14" t="s">
        <v>95</v>
      </c>
      <c r="C24" s="14" t="s">
        <v>95</v>
      </c>
      <c r="D24" s="15" t="s">
        <v>113</v>
      </c>
      <c r="E24" s="15"/>
      <c r="F24" s="15"/>
      <c r="G24" s="9" t="s">
        <v>126</v>
      </c>
      <c r="H24" s="9" t="s">
        <v>77</v>
      </c>
      <c r="I24" s="9" t="s">
        <v>63</v>
      </c>
      <c r="J24" s="5">
        <v>10</v>
      </c>
      <c r="K24" s="5" t="s">
        <v>42</v>
      </c>
    </row>
    <row r="25" ht="37.5" customHeight="1" spans="1:11">
      <c r="A25" s="17" t="s">
        <v>98</v>
      </c>
      <c r="B25" s="17"/>
      <c r="C25" s="17"/>
      <c r="D25" s="17"/>
      <c r="E25" s="17"/>
      <c r="F25" s="17"/>
      <c r="G25" s="17"/>
      <c r="H25" s="17" t="s">
        <v>42</v>
      </c>
      <c r="I25" s="17">
        <v>100</v>
      </c>
      <c r="J25" s="22">
        <f>SUM(J15:J24)+K8</f>
        <v>100</v>
      </c>
      <c r="K25" s="5" t="s">
        <v>42</v>
      </c>
    </row>
  </sheetData>
  <mergeCells count="34">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A25:G25"/>
    <mergeCell ref="A12:A13"/>
    <mergeCell ref="A14:A24"/>
    <mergeCell ref="B15:B19"/>
    <mergeCell ref="B20:B23"/>
    <mergeCell ref="C15:C16"/>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SheetLayoutView="60" workbookViewId="0">
      <selection activeCell="D5" sqref="D5:K5"/>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248</v>
      </c>
      <c r="E5" s="6"/>
      <c r="F5" s="6"/>
      <c r="G5" s="6"/>
      <c r="H5" s="6"/>
      <c r="I5" s="6"/>
      <c r="J5" s="6"/>
      <c r="K5" s="6"/>
    </row>
    <row r="6" ht="33.5" customHeight="1" spans="1:11">
      <c r="A6" s="5" t="s">
        <v>28</v>
      </c>
      <c r="B6" s="5"/>
      <c r="C6" s="5"/>
      <c r="D6" s="7" t="s">
        <v>29</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F9+F10+F11</f>
        <v>0</v>
      </c>
      <c r="G8" s="10">
        <f>G9+G10+G11</f>
        <v>15.49</v>
      </c>
      <c r="H8" s="10">
        <f>H9+H10+H11</f>
        <v>15.49</v>
      </c>
      <c r="I8" s="5">
        <v>10</v>
      </c>
      <c r="J8" s="18">
        <f>H8/G8</f>
        <v>1</v>
      </c>
      <c r="K8" s="19">
        <f>IF(J8*I8&gt;10,10,J8*I8)</f>
        <v>10</v>
      </c>
    </row>
    <row r="9" ht="33.5" customHeight="1" spans="1:11">
      <c r="A9" s="8"/>
      <c r="B9" s="8"/>
      <c r="C9" s="8"/>
      <c r="D9" s="5" t="s">
        <v>40</v>
      </c>
      <c r="E9" s="5"/>
      <c r="F9" s="10">
        <v>0</v>
      </c>
      <c r="G9" s="10">
        <v>0</v>
      </c>
      <c r="H9" s="10">
        <v>0</v>
      </c>
      <c r="I9" s="20" t="s">
        <v>41</v>
      </c>
      <c r="J9" s="5" t="s">
        <v>42</v>
      </c>
      <c r="K9" s="5" t="s">
        <v>42</v>
      </c>
    </row>
    <row r="10" ht="33.5" customHeight="1" spans="1:11">
      <c r="A10" s="8"/>
      <c r="B10" s="8"/>
      <c r="C10" s="8"/>
      <c r="D10" s="5" t="s">
        <v>43</v>
      </c>
      <c r="E10" s="5"/>
      <c r="F10" s="10">
        <v>0</v>
      </c>
      <c r="G10" s="10">
        <v>15.49</v>
      </c>
      <c r="H10" s="10">
        <v>15.49</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249</v>
      </c>
      <c r="C13" s="13"/>
      <c r="D13" s="13"/>
      <c r="E13" s="13"/>
      <c r="F13" s="13"/>
      <c r="G13" s="13"/>
      <c r="H13" s="13" t="s">
        <v>249</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250</v>
      </c>
      <c r="E15" s="15"/>
      <c r="F15" s="15"/>
      <c r="G15" s="9" t="s">
        <v>251</v>
      </c>
      <c r="H15" s="9" t="s">
        <v>252</v>
      </c>
      <c r="I15" s="9" t="s">
        <v>108</v>
      </c>
      <c r="J15" s="5">
        <v>20</v>
      </c>
      <c r="K15" s="5" t="s">
        <v>42</v>
      </c>
    </row>
    <row r="16" ht="30" customHeight="1" spans="1:11">
      <c r="A16" s="12"/>
      <c r="B16" s="14"/>
      <c r="C16" s="16" t="s">
        <v>70</v>
      </c>
      <c r="D16" s="15" t="s">
        <v>253</v>
      </c>
      <c r="E16" s="15"/>
      <c r="F16" s="15"/>
      <c r="G16" s="9" t="s">
        <v>254</v>
      </c>
      <c r="H16" s="9" t="s">
        <v>77</v>
      </c>
      <c r="I16" s="9" t="s">
        <v>63</v>
      </c>
      <c r="J16" s="5">
        <v>10</v>
      </c>
      <c r="K16" s="5" t="s">
        <v>42</v>
      </c>
    </row>
    <row r="17" ht="30" customHeight="1" spans="1:11">
      <c r="A17" s="12"/>
      <c r="B17" s="14"/>
      <c r="C17" s="16" t="s">
        <v>74</v>
      </c>
      <c r="D17" s="15" t="s">
        <v>255</v>
      </c>
      <c r="E17" s="15"/>
      <c r="F17" s="15"/>
      <c r="G17" s="9" t="s">
        <v>256</v>
      </c>
      <c r="H17" s="9" t="s">
        <v>77</v>
      </c>
      <c r="I17" s="9" t="s">
        <v>63</v>
      </c>
      <c r="J17" s="5">
        <v>10</v>
      </c>
      <c r="K17" s="5" t="s">
        <v>42</v>
      </c>
    </row>
    <row r="18" ht="30" customHeight="1" spans="1:11">
      <c r="A18" s="12"/>
      <c r="B18" s="14"/>
      <c r="C18" s="16" t="s">
        <v>79</v>
      </c>
      <c r="D18" s="15" t="s">
        <v>257</v>
      </c>
      <c r="E18" s="15"/>
      <c r="F18" s="15"/>
      <c r="G18" s="9" t="s">
        <v>258</v>
      </c>
      <c r="H18" s="9" t="s">
        <v>77</v>
      </c>
      <c r="I18" s="9" t="s">
        <v>63</v>
      </c>
      <c r="J18" s="5">
        <v>10</v>
      </c>
      <c r="K18" s="5" t="s">
        <v>42</v>
      </c>
    </row>
    <row r="19" ht="36.5" customHeight="1" spans="1:11">
      <c r="A19" s="12"/>
      <c r="B19" s="14" t="s">
        <v>82</v>
      </c>
      <c r="C19" s="14" t="s">
        <v>83</v>
      </c>
      <c r="D19" s="15" t="s">
        <v>259</v>
      </c>
      <c r="E19" s="15"/>
      <c r="F19" s="15"/>
      <c r="G19" s="9" t="s">
        <v>260</v>
      </c>
      <c r="H19" s="9" t="s">
        <v>77</v>
      </c>
      <c r="I19" s="9" t="s">
        <v>63</v>
      </c>
      <c r="J19" s="5">
        <v>10</v>
      </c>
      <c r="K19" s="5" t="s">
        <v>42</v>
      </c>
    </row>
    <row r="20" ht="30" customHeight="1" spans="1:11">
      <c r="A20" s="12"/>
      <c r="B20" s="14"/>
      <c r="C20" s="16" t="s">
        <v>86</v>
      </c>
      <c r="D20" s="15" t="s">
        <v>261</v>
      </c>
      <c r="E20" s="15"/>
      <c r="F20" s="15"/>
      <c r="G20" s="9" t="s">
        <v>262</v>
      </c>
      <c r="H20" s="9" t="s">
        <v>77</v>
      </c>
      <c r="I20" s="9" t="s">
        <v>63</v>
      </c>
      <c r="J20" s="5">
        <v>10</v>
      </c>
      <c r="K20" s="5" t="s">
        <v>42</v>
      </c>
    </row>
    <row r="21" ht="30" customHeight="1" spans="1:11">
      <c r="A21" s="12"/>
      <c r="B21" s="14"/>
      <c r="C21" s="16" t="s">
        <v>89</v>
      </c>
      <c r="D21" s="15" t="s">
        <v>263</v>
      </c>
      <c r="E21" s="15"/>
      <c r="F21" s="15"/>
      <c r="G21" s="9" t="s">
        <v>264</v>
      </c>
      <c r="H21" s="9" t="s">
        <v>77</v>
      </c>
      <c r="I21" s="9" t="s">
        <v>78</v>
      </c>
      <c r="J21" s="5">
        <v>5</v>
      </c>
      <c r="K21" s="5" t="s">
        <v>42</v>
      </c>
    </row>
    <row r="22" ht="30" customHeight="1" spans="1:11">
      <c r="A22" s="12"/>
      <c r="B22" s="14"/>
      <c r="C22" s="16" t="s">
        <v>92</v>
      </c>
      <c r="D22" s="15" t="s">
        <v>265</v>
      </c>
      <c r="E22" s="15"/>
      <c r="F22" s="15"/>
      <c r="G22" s="9" t="s">
        <v>266</v>
      </c>
      <c r="H22" s="9" t="s">
        <v>77</v>
      </c>
      <c r="I22" s="9" t="s">
        <v>78</v>
      </c>
      <c r="J22" s="5">
        <v>5</v>
      </c>
      <c r="K22" s="5" t="s">
        <v>42</v>
      </c>
    </row>
    <row r="23" ht="36.5" customHeight="1" spans="1:11">
      <c r="A23" s="12"/>
      <c r="B23" s="14" t="s">
        <v>95</v>
      </c>
      <c r="C23" s="14" t="s">
        <v>95</v>
      </c>
      <c r="D23" s="15" t="s">
        <v>267</v>
      </c>
      <c r="E23" s="15"/>
      <c r="F23" s="15"/>
      <c r="G23" s="9" t="s">
        <v>114</v>
      </c>
      <c r="H23" s="9" t="s">
        <v>77</v>
      </c>
      <c r="I23" s="9" t="s">
        <v>63</v>
      </c>
      <c r="J23" s="5">
        <v>10</v>
      </c>
      <c r="K23" s="5" t="s">
        <v>42</v>
      </c>
    </row>
    <row r="24" ht="37.5" customHeight="1" spans="1:11">
      <c r="A24" s="17" t="s">
        <v>98</v>
      </c>
      <c r="B24" s="17"/>
      <c r="C24" s="17"/>
      <c r="D24" s="17"/>
      <c r="E24" s="17"/>
      <c r="F24" s="17"/>
      <c r="G24" s="17"/>
      <c r="H24" s="17" t="s">
        <v>42</v>
      </c>
      <c r="I24" s="17">
        <v>100</v>
      </c>
      <c r="J24" s="22">
        <f>SUM(J15:J23)+K8</f>
        <v>100</v>
      </c>
      <c r="K24" s="5" t="s">
        <v>42</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SheetLayoutView="60" workbookViewId="0">
      <selection activeCell="H14" sqref="H14"/>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268</v>
      </c>
      <c r="E5" s="6"/>
      <c r="F5" s="6"/>
      <c r="G5" s="6"/>
      <c r="H5" s="6"/>
      <c r="I5" s="6"/>
      <c r="J5" s="6"/>
      <c r="K5" s="6"/>
    </row>
    <row r="6" ht="33.5" customHeight="1" spans="1:11">
      <c r="A6" s="5" t="s">
        <v>28</v>
      </c>
      <c r="B6" s="5"/>
      <c r="C6" s="5"/>
      <c r="D6" s="7" t="s">
        <v>29</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0</v>
      </c>
      <c r="G8" s="10">
        <f t="shared" si="0"/>
        <v>2.2234</v>
      </c>
      <c r="H8" s="10">
        <f t="shared" si="0"/>
        <v>2.2234</v>
      </c>
      <c r="I8" s="5">
        <v>10</v>
      </c>
      <c r="J8" s="18">
        <f>H8/G8</f>
        <v>1</v>
      </c>
      <c r="K8" s="19">
        <f>IF(J8*I8&gt;10,10,J8*I8)</f>
        <v>10</v>
      </c>
    </row>
    <row r="9" ht="33.5" customHeight="1" spans="1:11">
      <c r="A9" s="8"/>
      <c r="B9" s="8"/>
      <c r="C9" s="8"/>
      <c r="D9" s="5" t="s">
        <v>40</v>
      </c>
      <c r="E9" s="5"/>
      <c r="F9" s="10">
        <v>0</v>
      </c>
      <c r="G9" s="10">
        <v>0</v>
      </c>
      <c r="H9" s="10">
        <v>0</v>
      </c>
      <c r="I9" s="20" t="s">
        <v>41</v>
      </c>
      <c r="J9" s="5" t="s">
        <v>42</v>
      </c>
      <c r="K9" s="5" t="s">
        <v>42</v>
      </c>
    </row>
    <row r="10" ht="33.5" customHeight="1" spans="1:11">
      <c r="A10" s="8"/>
      <c r="B10" s="8"/>
      <c r="C10" s="8"/>
      <c r="D10" s="5" t="s">
        <v>43</v>
      </c>
      <c r="E10" s="5"/>
      <c r="F10" s="10">
        <v>0</v>
      </c>
      <c r="G10" s="10">
        <v>2.2234</v>
      </c>
      <c r="H10" s="10">
        <v>2.2234</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269</v>
      </c>
      <c r="C13" s="13"/>
      <c r="D13" s="13"/>
      <c r="E13" s="13"/>
      <c r="F13" s="13"/>
      <c r="G13" s="13"/>
      <c r="H13" s="13" t="s">
        <v>270</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271</v>
      </c>
      <c r="E15" s="15"/>
      <c r="F15" s="15"/>
      <c r="G15" s="9" t="s">
        <v>272</v>
      </c>
      <c r="H15" s="9" t="s">
        <v>273</v>
      </c>
      <c r="I15" s="9" t="s">
        <v>63</v>
      </c>
      <c r="J15" s="5">
        <v>10</v>
      </c>
      <c r="K15" s="5" t="s">
        <v>42</v>
      </c>
    </row>
    <row r="16" ht="36.5" customHeight="1" spans="1:11">
      <c r="A16" s="12"/>
      <c r="B16" s="14"/>
      <c r="C16" s="14"/>
      <c r="D16" s="15" t="s">
        <v>274</v>
      </c>
      <c r="E16" s="15"/>
      <c r="F16" s="15"/>
      <c r="G16" s="9" t="s">
        <v>275</v>
      </c>
      <c r="H16" s="9" t="s">
        <v>276</v>
      </c>
      <c r="I16" s="9" t="s">
        <v>63</v>
      </c>
      <c r="J16" s="5">
        <v>10</v>
      </c>
      <c r="K16" s="5" t="s">
        <v>42</v>
      </c>
    </row>
    <row r="17" ht="30" customHeight="1" spans="1:11">
      <c r="A17" s="12"/>
      <c r="B17" s="14"/>
      <c r="C17" s="16" t="s">
        <v>70</v>
      </c>
      <c r="D17" s="15" t="s">
        <v>277</v>
      </c>
      <c r="E17" s="15"/>
      <c r="F17" s="15"/>
      <c r="G17" s="9" t="s">
        <v>72</v>
      </c>
      <c r="H17" s="9" t="s">
        <v>73</v>
      </c>
      <c r="I17" s="9" t="s">
        <v>63</v>
      </c>
      <c r="J17" s="5">
        <v>10</v>
      </c>
      <c r="K17" s="5" t="s">
        <v>42</v>
      </c>
    </row>
    <row r="18" ht="30" customHeight="1" spans="1:11">
      <c r="A18" s="12"/>
      <c r="B18" s="14"/>
      <c r="C18" s="16" t="s">
        <v>74</v>
      </c>
      <c r="D18" s="15" t="s">
        <v>255</v>
      </c>
      <c r="E18" s="15"/>
      <c r="F18" s="15"/>
      <c r="G18" s="9" t="s">
        <v>159</v>
      </c>
      <c r="H18" s="9" t="s">
        <v>77</v>
      </c>
      <c r="I18" s="9" t="s">
        <v>63</v>
      </c>
      <c r="J18" s="5">
        <v>10</v>
      </c>
      <c r="K18" s="5" t="s">
        <v>42</v>
      </c>
    </row>
    <row r="19" ht="30" customHeight="1" spans="1:11">
      <c r="A19" s="12"/>
      <c r="B19" s="14"/>
      <c r="C19" s="16" t="s">
        <v>79</v>
      </c>
      <c r="D19" s="15" t="s">
        <v>257</v>
      </c>
      <c r="E19" s="15"/>
      <c r="F19" s="15"/>
      <c r="G19" s="9" t="s">
        <v>278</v>
      </c>
      <c r="H19" s="9" t="s">
        <v>77</v>
      </c>
      <c r="I19" s="9" t="s">
        <v>63</v>
      </c>
      <c r="J19" s="5">
        <v>10</v>
      </c>
      <c r="K19" s="5" t="s">
        <v>42</v>
      </c>
    </row>
    <row r="20" ht="36.5" customHeight="1" spans="1:11">
      <c r="A20" s="12"/>
      <c r="B20" s="14" t="s">
        <v>82</v>
      </c>
      <c r="C20" s="14" t="s">
        <v>83</v>
      </c>
      <c r="D20" s="15" t="s">
        <v>279</v>
      </c>
      <c r="E20" s="15"/>
      <c r="F20" s="15"/>
      <c r="G20" s="9" t="s">
        <v>280</v>
      </c>
      <c r="H20" s="9" t="s">
        <v>77</v>
      </c>
      <c r="I20" s="9" t="s">
        <v>63</v>
      </c>
      <c r="J20" s="5">
        <v>10</v>
      </c>
      <c r="K20" s="5" t="s">
        <v>42</v>
      </c>
    </row>
    <row r="21" ht="30" customHeight="1" spans="1:11">
      <c r="A21" s="12"/>
      <c r="B21" s="14"/>
      <c r="C21" s="16" t="s">
        <v>86</v>
      </c>
      <c r="D21" s="15" t="s">
        <v>281</v>
      </c>
      <c r="E21" s="15"/>
      <c r="F21" s="15"/>
      <c r="G21" s="9" t="s">
        <v>281</v>
      </c>
      <c r="H21" s="9" t="s">
        <v>77</v>
      </c>
      <c r="I21" s="9" t="s">
        <v>63</v>
      </c>
      <c r="J21" s="5">
        <v>10</v>
      </c>
      <c r="K21" s="5" t="s">
        <v>42</v>
      </c>
    </row>
    <row r="22" ht="30" customHeight="1" spans="1:11">
      <c r="A22" s="12"/>
      <c r="B22" s="14"/>
      <c r="C22" s="16" t="s">
        <v>89</v>
      </c>
      <c r="D22" s="15" t="s">
        <v>282</v>
      </c>
      <c r="E22" s="15"/>
      <c r="F22" s="15"/>
      <c r="G22" s="9" t="s">
        <v>283</v>
      </c>
      <c r="H22" s="9" t="s">
        <v>77</v>
      </c>
      <c r="I22" s="9" t="s">
        <v>63</v>
      </c>
      <c r="J22" s="5">
        <v>10</v>
      </c>
      <c r="K22" s="5" t="s">
        <v>42</v>
      </c>
    </row>
    <row r="23" ht="30" customHeight="1" spans="1:11">
      <c r="A23" s="12"/>
      <c r="B23" s="14"/>
      <c r="C23" s="16" t="s">
        <v>92</v>
      </c>
      <c r="D23" s="15" t="s">
        <v>284</v>
      </c>
      <c r="E23" s="15"/>
      <c r="F23" s="15"/>
      <c r="G23" s="9" t="s">
        <v>285</v>
      </c>
      <c r="H23" s="9" t="s">
        <v>77</v>
      </c>
      <c r="I23" s="9" t="s">
        <v>42</v>
      </c>
      <c r="J23" s="5">
        <v>0</v>
      </c>
      <c r="K23" s="5" t="s">
        <v>42</v>
      </c>
    </row>
    <row r="24" ht="36.5" customHeight="1" spans="1:11">
      <c r="A24" s="12"/>
      <c r="B24" s="14" t="s">
        <v>95</v>
      </c>
      <c r="C24" s="14" t="s">
        <v>95</v>
      </c>
      <c r="D24" s="15" t="s">
        <v>96</v>
      </c>
      <c r="E24" s="15"/>
      <c r="F24" s="15"/>
      <c r="G24" s="9" t="s">
        <v>97</v>
      </c>
      <c r="H24" s="9" t="s">
        <v>173</v>
      </c>
      <c r="I24" s="9" t="s">
        <v>63</v>
      </c>
      <c r="J24" s="5">
        <v>10</v>
      </c>
      <c r="K24" s="5" t="s">
        <v>42</v>
      </c>
    </row>
    <row r="25" ht="37.5" customHeight="1" spans="1:11">
      <c r="A25" s="17" t="s">
        <v>98</v>
      </c>
      <c r="B25" s="17"/>
      <c r="C25" s="17"/>
      <c r="D25" s="17"/>
      <c r="E25" s="17"/>
      <c r="F25" s="17"/>
      <c r="G25" s="17"/>
      <c r="H25" s="17" t="s">
        <v>42</v>
      </c>
      <c r="I25" s="17">
        <v>100</v>
      </c>
      <c r="J25" s="22">
        <f>SUM(J15:J24)+K8</f>
        <v>100</v>
      </c>
      <c r="K25" s="5" t="s">
        <v>42</v>
      </c>
    </row>
  </sheetData>
  <mergeCells count="34">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A25:G25"/>
    <mergeCell ref="A12:A13"/>
    <mergeCell ref="A14:A24"/>
    <mergeCell ref="B15:B19"/>
    <mergeCell ref="B20:B23"/>
    <mergeCell ref="C15:C16"/>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SheetLayoutView="60" workbookViewId="0">
      <selection activeCell="L17" sqref="L17"/>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286</v>
      </c>
      <c r="E5" s="6"/>
      <c r="F5" s="6"/>
      <c r="G5" s="6"/>
      <c r="H5" s="6"/>
      <c r="I5" s="6"/>
      <c r="J5" s="6"/>
      <c r="K5" s="6"/>
    </row>
    <row r="6" ht="33.5" customHeight="1" spans="1:11">
      <c r="A6" s="5" t="s">
        <v>28</v>
      </c>
      <c r="B6" s="5"/>
      <c r="C6" s="5"/>
      <c r="D6" s="7" t="s">
        <v>29</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15</v>
      </c>
      <c r="G8" s="10">
        <f t="shared" si="0"/>
        <v>15</v>
      </c>
      <c r="H8" s="10">
        <f t="shared" si="0"/>
        <v>14.98</v>
      </c>
      <c r="I8" s="5">
        <v>10</v>
      </c>
      <c r="J8" s="18">
        <f>H8/G8</f>
        <v>0.998666666666667</v>
      </c>
      <c r="K8" s="19">
        <f>IF(J8*I8&gt;10,10,J8*I8)</f>
        <v>9.98666666666667</v>
      </c>
    </row>
    <row r="9" ht="33.5" customHeight="1" spans="1:11">
      <c r="A9" s="8"/>
      <c r="B9" s="8"/>
      <c r="C9" s="8"/>
      <c r="D9" s="5" t="s">
        <v>40</v>
      </c>
      <c r="E9" s="5"/>
      <c r="F9" s="10">
        <v>15</v>
      </c>
      <c r="G9" s="10">
        <v>15</v>
      </c>
      <c r="H9" s="10">
        <v>14.98</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287</v>
      </c>
      <c r="C13" s="13"/>
      <c r="D13" s="13"/>
      <c r="E13" s="13"/>
      <c r="F13" s="13"/>
      <c r="G13" s="13"/>
      <c r="H13" s="13" t="s">
        <v>288</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118</v>
      </c>
      <c r="E15" s="15"/>
      <c r="F15" s="15"/>
      <c r="G15" s="9" t="s">
        <v>289</v>
      </c>
      <c r="H15" s="9" t="s">
        <v>77</v>
      </c>
      <c r="I15" s="9" t="s">
        <v>108</v>
      </c>
      <c r="J15" s="5">
        <v>20</v>
      </c>
      <c r="K15" s="5" t="s">
        <v>42</v>
      </c>
    </row>
    <row r="16" ht="30" customHeight="1" spans="1:11">
      <c r="A16" s="12"/>
      <c r="B16" s="14"/>
      <c r="C16" s="16" t="s">
        <v>70</v>
      </c>
      <c r="D16" s="15" t="s">
        <v>290</v>
      </c>
      <c r="E16" s="15"/>
      <c r="F16" s="15"/>
      <c r="G16" s="9" t="s">
        <v>291</v>
      </c>
      <c r="H16" s="9" t="s">
        <v>77</v>
      </c>
      <c r="I16" s="9" t="s">
        <v>63</v>
      </c>
      <c r="J16" s="5">
        <v>10</v>
      </c>
      <c r="K16" s="5" t="s">
        <v>42</v>
      </c>
    </row>
    <row r="17" ht="30" customHeight="1" spans="1:11">
      <c r="A17" s="12"/>
      <c r="B17" s="14"/>
      <c r="C17" s="16" t="s">
        <v>74</v>
      </c>
      <c r="D17" s="15" t="s">
        <v>292</v>
      </c>
      <c r="E17" s="15"/>
      <c r="F17" s="15"/>
      <c r="G17" s="9" t="s">
        <v>293</v>
      </c>
      <c r="H17" s="9" t="s">
        <v>77</v>
      </c>
      <c r="I17" s="9" t="s">
        <v>63</v>
      </c>
      <c r="J17" s="5">
        <v>10</v>
      </c>
      <c r="K17" s="5" t="s">
        <v>42</v>
      </c>
    </row>
    <row r="18" ht="30" customHeight="1" spans="1:11">
      <c r="A18" s="12"/>
      <c r="B18" s="14"/>
      <c r="C18" s="16" t="s">
        <v>79</v>
      </c>
      <c r="D18" s="15" t="s">
        <v>160</v>
      </c>
      <c r="E18" s="15"/>
      <c r="F18" s="15"/>
      <c r="G18" s="9" t="s">
        <v>132</v>
      </c>
      <c r="H18" s="9" t="s">
        <v>77</v>
      </c>
      <c r="I18" s="9" t="s">
        <v>63</v>
      </c>
      <c r="J18" s="5">
        <v>10</v>
      </c>
      <c r="K18" s="5" t="s">
        <v>42</v>
      </c>
    </row>
    <row r="19" ht="36.5" customHeight="1" spans="1:11">
      <c r="A19" s="12"/>
      <c r="B19" s="14" t="s">
        <v>82</v>
      </c>
      <c r="C19" s="14" t="s">
        <v>83</v>
      </c>
      <c r="D19" s="15" t="s">
        <v>294</v>
      </c>
      <c r="E19" s="15"/>
      <c r="F19" s="15"/>
      <c r="G19" s="9" t="s">
        <v>295</v>
      </c>
      <c r="H19" s="9" t="s">
        <v>77</v>
      </c>
      <c r="I19" s="9" t="s">
        <v>63</v>
      </c>
      <c r="J19" s="5">
        <v>10</v>
      </c>
      <c r="K19" s="5" t="s">
        <v>42</v>
      </c>
    </row>
    <row r="20" ht="30" customHeight="1" spans="1:11">
      <c r="A20" s="12"/>
      <c r="B20" s="14"/>
      <c r="C20" s="16" t="s">
        <v>86</v>
      </c>
      <c r="D20" s="15" t="s">
        <v>296</v>
      </c>
      <c r="E20" s="15"/>
      <c r="F20" s="15"/>
      <c r="G20" s="9" t="s">
        <v>297</v>
      </c>
      <c r="H20" s="9" t="s">
        <v>77</v>
      </c>
      <c r="I20" s="9" t="s">
        <v>63</v>
      </c>
      <c r="J20" s="5">
        <v>10</v>
      </c>
      <c r="K20" s="5" t="s">
        <v>42</v>
      </c>
    </row>
    <row r="21" ht="30" customHeight="1" spans="1:11">
      <c r="A21" s="12"/>
      <c r="B21" s="14"/>
      <c r="C21" s="16" t="s">
        <v>89</v>
      </c>
      <c r="D21" s="15" t="s">
        <v>202</v>
      </c>
      <c r="E21" s="15"/>
      <c r="F21" s="15"/>
      <c r="G21" s="9" t="s">
        <v>298</v>
      </c>
      <c r="H21" s="9" t="s">
        <v>77</v>
      </c>
      <c r="I21" s="9" t="s">
        <v>78</v>
      </c>
      <c r="J21" s="5">
        <v>5</v>
      </c>
      <c r="K21" s="5" t="s">
        <v>42</v>
      </c>
    </row>
    <row r="22" ht="30" customHeight="1" spans="1:11">
      <c r="A22" s="12"/>
      <c r="B22" s="14"/>
      <c r="C22" s="16" t="s">
        <v>92</v>
      </c>
      <c r="D22" s="15" t="s">
        <v>299</v>
      </c>
      <c r="E22" s="15"/>
      <c r="F22" s="15"/>
      <c r="G22" s="9" t="s">
        <v>300</v>
      </c>
      <c r="H22" s="9" t="s">
        <v>77</v>
      </c>
      <c r="I22" s="9" t="s">
        <v>78</v>
      </c>
      <c r="J22" s="5">
        <v>5</v>
      </c>
      <c r="K22" s="5" t="s">
        <v>42</v>
      </c>
    </row>
    <row r="23" ht="36.5" customHeight="1" spans="1:11">
      <c r="A23" s="12"/>
      <c r="B23" s="14" t="s">
        <v>95</v>
      </c>
      <c r="C23" s="14" t="s">
        <v>95</v>
      </c>
      <c r="D23" s="15" t="s">
        <v>301</v>
      </c>
      <c r="E23" s="15"/>
      <c r="F23" s="15"/>
      <c r="G23" s="9" t="s">
        <v>97</v>
      </c>
      <c r="H23" s="9" t="s">
        <v>302</v>
      </c>
      <c r="I23" s="9" t="s">
        <v>63</v>
      </c>
      <c r="J23" s="5">
        <v>10</v>
      </c>
      <c r="K23" s="5" t="s">
        <v>42</v>
      </c>
    </row>
    <row r="24" ht="37.5" customHeight="1" spans="1:11">
      <c r="A24" s="17" t="s">
        <v>98</v>
      </c>
      <c r="B24" s="17"/>
      <c r="C24" s="17"/>
      <c r="D24" s="17"/>
      <c r="E24" s="17"/>
      <c r="F24" s="17"/>
      <c r="G24" s="17"/>
      <c r="H24" s="17" t="s">
        <v>42</v>
      </c>
      <c r="I24" s="17">
        <v>100</v>
      </c>
      <c r="J24" s="22">
        <f>SUM(J15:J23)+K8</f>
        <v>99.9866666666667</v>
      </c>
      <c r="K24" s="5" t="s">
        <v>42</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zoomScaleSheetLayoutView="60" topLeftCell="A2" workbookViewId="0">
      <selection activeCell="M19" sqref="M19"/>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303</v>
      </c>
      <c r="E5" s="6"/>
      <c r="F5" s="6"/>
      <c r="G5" s="6"/>
      <c r="H5" s="6"/>
      <c r="I5" s="6"/>
      <c r="J5" s="6"/>
      <c r="K5" s="6"/>
    </row>
    <row r="6" ht="33.5" customHeight="1" spans="1:11">
      <c r="A6" s="5" t="s">
        <v>28</v>
      </c>
      <c r="B6" s="5"/>
      <c r="C6" s="5"/>
      <c r="D6" s="7" t="s">
        <v>304</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0</v>
      </c>
      <c r="G8" s="10">
        <f t="shared" si="0"/>
        <v>92.8</v>
      </c>
      <c r="H8" s="10">
        <f t="shared" si="0"/>
        <v>92.8</v>
      </c>
      <c r="I8" s="5">
        <v>10</v>
      </c>
      <c r="J8" s="18">
        <f>H8/G8</f>
        <v>1</v>
      </c>
      <c r="K8" s="19">
        <f>IF(J8*I8&gt;10,10,J8*I8)</f>
        <v>10</v>
      </c>
    </row>
    <row r="9" ht="33.5" customHeight="1" spans="1:11">
      <c r="A9" s="8"/>
      <c r="B9" s="8"/>
      <c r="C9" s="8"/>
      <c r="D9" s="5" t="s">
        <v>40</v>
      </c>
      <c r="E9" s="5"/>
      <c r="F9" s="10">
        <v>0</v>
      </c>
      <c r="G9" s="10">
        <v>92.8</v>
      </c>
      <c r="H9" s="10">
        <v>92.8</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305</v>
      </c>
      <c r="C13" s="13"/>
      <c r="D13" s="13"/>
      <c r="E13" s="13"/>
      <c r="F13" s="13"/>
      <c r="G13" s="13"/>
      <c r="H13" s="13" t="s">
        <v>305</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102</v>
      </c>
      <c r="E15" s="15"/>
      <c r="F15" s="15"/>
      <c r="G15" s="9" t="s">
        <v>306</v>
      </c>
      <c r="H15" s="9" t="s">
        <v>77</v>
      </c>
      <c r="I15" s="9" t="s">
        <v>163</v>
      </c>
      <c r="J15" s="5">
        <v>8</v>
      </c>
      <c r="K15" s="5" t="s">
        <v>42</v>
      </c>
    </row>
    <row r="16" ht="36.5" customHeight="1" spans="1:11">
      <c r="A16" s="12"/>
      <c r="B16" s="14"/>
      <c r="C16" s="14"/>
      <c r="D16" s="15" t="s">
        <v>104</v>
      </c>
      <c r="E16" s="15"/>
      <c r="F16" s="15"/>
      <c r="G16" s="9" t="s">
        <v>307</v>
      </c>
      <c r="H16" s="9" t="s">
        <v>77</v>
      </c>
      <c r="I16" s="9" t="s">
        <v>163</v>
      </c>
      <c r="J16" s="5">
        <v>8</v>
      </c>
      <c r="K16" s="5" t="s">
        <v>42</v>
      </c>
    </row>
    <row r="17" ht="36.5" customHeight="1" spans="1:11">
      <c r="A17" s="12"/>
      <c r="B17" s="14"/>
      <c r="C17" s="14"/>
      <c r="D17" s="15" t="s">
        <v>308</v>
      </c>
      <c r="E17" s="15"/>
      <c r="F17" s="15"/>
      <c r="G17" s="9" t="s">
        <v>309</v>
      </c>
      <c r="H17" s="9" t="s">
        <v>77</v>
      </c>
      <c r="I17" s="9" t="s">
        <v>163</v>
      </c>
      <c r="J17" s="5">
        <v>8</v>
      </c>
      <c r="K17" s="5" t="s">
        <v>42</v>
      </c>
    </row>
    <row r="18" ht="36.5" customHeight="1" spans="1:11">
      <c r="A18" s="12"/>
      <c r="B18" s="14"/>
      <c r="C18" s="14"/>
      <c r="D18" s="15" t="s">
        <v>310</v>
      </c>
      <c r="E18" s="15"/>
      <c r="F18" s="15"/>
      <c r="G18" s="9" t="s">
        <v>311</v>
      </c>
      <c r="H18" s="9" t="s">
        <v>77</v>
      </c>
      <c r="I18" s="9" t="s">
        <v>163</v>
      </c>
      <c r="J18" s="5">
        <v>8</v>
      </c>
      <c r="K18" s="5" t="s">
        <v>42</v>
      </c>
    </row>
    <row r="19" ht="30" customHeight="1" spans="1:11">
      <c r="A19" s="12"/>
      <c r="B19" s="14"/>
      <c r="C19" s="16" t="s">
        <v>70</v>
      </c>
      <c r="D19" s="15" t="s">
        <v>312</v>
      </c>
      <c r="E19" s="15"/>
      <c r="F19" s="15"/>
      <c r="G19" s="9" t="s">
        <v>221</v>
      </c>
      <c r="H19" s="9" t="s">
        <v>77</v>
      </c>
      <c r="I19" s="9" t="s">
        <v>78</v>
      </c>
      <c r="J19" s="5">
        <v>5</v>
      </c>
      <c r="K19" s="5" t="s">
        <v>42</v>
      </c>
    </row>
    <row r="20" ht="36.5" customHeight="1" spans="1:11">
      <c r="A20" s="12"/>
      <c r="B20" s="14"/>
      <c r="C20" s="16"/>
      <c r="D20" s="15" t="s">
        <v>222</v>
      </c>
      <c r="E20" s="15"/>
      <c r="F20" s="15"/>
      <c r="G20" s="9" t="s">
        <v>223</v>
      </c>
      <c r="H20" s="9" t="s">
        <v>77</v>
      </c>
      <c r="I20" s="9" t="s">
        <v>78</v>
      </c>
      <c r="J20" s="5">
        <v>5</v>
      </c>
      <c r="K20" s="5" t="s">
        <v>42</v>
      </c>
    </row>
    <row r="21" ht="30" customHeight="1" spans="1:11">
      <c r="A21" s="12"/>
      <c r="B21" s="14"/>
      <c r="C21" s="16" t="s">
        <v>74</v>
      </c>
      <c r="D21" s="15" t="s">
        <v>158</v>
      </c>
      <c r="E21" s="15"/>
      <c r="F21" s="15"/>
      <c r="G21" s="9" t="s">
        <v>109</v>
      </c>
      <c r="H21" s="9" t="s">
        <v>77</v>
      </c>
      <c r="I21" s="9" t="s">
        <v>78</v>
      </c>
      <c r="J21" s="5">
        <v>5</v>
      </c>
      <c r="K21" s="5" t="s">
        <v>42</v>
      </c>
    </row>
    <row r="22" ht="30" customHeight="1" spans="1:11">
      <c r="A22" s="12"/>
      <c r="B22" s="14"/>
      <c r="C22" s="16" t="s">
        <v>79</v>
      </c>
      <c r="D22" s="15" t="s">
        <v>226</v>
      </c>
      <c r="E22" s="15"/>
      <c r="F22" s="15"/>
      <c r="G22" s="9" t="s">
        <v>313</v>
      </c>
      <c r="H22" s="9" t="s">
        <v>77</v>
      </c>
      <c r="I22" s="9" t="s">
        <v>314</v>
      </c>
      <c r="J22" s="5">
        <v>3</v>
      </c>
      <c r="K22" s="5" t="s">
        <v>42</v>
      </c>
    </row>
    <row r="23" ht="36.5" customHeight="1" spans="1:11">
      <c r="A23" s="12"/>
      <c r="B23" s="14" t="s">
        <v>82</v>
      </c>
      <c r="C23" s="14" t="s">
        <v>83</v>
      </c>
      <c r="D23" s="15" t="s">
        <v>315</v>
      </c>
      <c r="E23" s="15"/>
      <c r="F23" s="15"/>
      <c r="G23" s="9" t="s">
        <v>316</v>
      </c>
      <c r="H23" s="9" t="s">
        <v>77</v>
      </c>
      <c r="I23" s="9" t="s">
        <v>163</v>
      </c>
      <c r="J23" s="5">
        <v>8</v>
      </c>
      <c r="K23" s="5" t="s">
        <v>42</v>
      </c>
    </row>
    <row r="24" ht="30" customHeight="1" spans="1:11">
      <c r="A24" s="12"/>
      <c r="B24" s="14"/>
      <c r="C24" s="16" t="s">
        <v>86</v>
      </c>
      <c r="D24" s="15" t="s">
        <v>317</v>
      </c>
      <c r="E24" s="15"/>
      <c r="F24" s="15"/>
      <c r="G24" s="9" t="s">
        <v>231</v>
      </c>
      <c r="H24" s="9" t="s">
        <v>77</v>
      </c>
      <c r="I24" s="9" t="s">
        <v>163</v>
      </c>
      <c r="J24" s="5">
        <v>8</v>
      </c>
      <c r="K24" s="5" t="s">
        <v>42</v>
      </c>
    </row>
    <row r="25" ht="30" customHeight="1" spans="1:11">
      <c r="A25" s="12"/>
      <c r="B25" s="14"/>
      <c r="C25" s="16" t="s">
        <v>89</v>
      </c>
      <c r="D25" s="15" t="s">
        <v>318</v>
      </c>
      <c r="E25" s="15"/>
      <c r="F25" s="15"/>
      <c r="G25" s="9" t="s">
        <v>319</v>
      </c>
      <c r="H25" s="9" t="s">
        <v>77</v>
      </c>
      <c r="I25" s="9" t="s">
        <v>163</v>
      </c>
      <c r="J25" s="5">
        <v>8</v>
      </c>
      <c r="K25" s="5" t="s">
        <v>42</v>
      </c>
    </row>
    <row r="26" ht="30" customHeight="1" spans="1:11">
      <c r="A26" s="12"/>
      <c r="B26" s="14"/>
      <c r="C26" s="16" t="s">
        <v>92</v>
      </c>
      <c r="D26" s="15" t="s">
        <v>320</v>
      </c>
      <c r="E26" s="15"/>
      <c r="F26" s="15"/>
      <c r="G26" s="9" t="s">
        <v>321</v>
      </c>
      <c r="H26" s="9" t="s">
        <v>77</v>
      </c>
      <c r="I26" s="9" t="s">
        <v>170</v>
      </c>
      <c r="J26" s="5">
        <v>6</v>
      </c>
      <c r="K26" s="5" t="s">
        <v>42</v>
      </c>
    </row>
    <row r="27" ht="36.5" customHeight="1" spans="1:11">
      <c r="A27" s="12"/>
      <c r="B27" s="14" t="s">
        <v>95</v>
      </c>
      <c r="C27" s="14" t="s">
        <v>95</v>
      </c>
      <c r="D27" s="15" t="s">
        <v>301</v>
      </c>
      <c r="E27" s="15"/>
      <c r="F27" s="15"/>
      <c r="G27" s="9" t="s">
        <v>322</v>
      </c>
      <c r="H27" s="9" t="s">
        <v>77</v>
      </c>
      <c r="I27" s="9" t="s">
        <v>63</v>
      </c>
      <c r="J27" s="5">
        <v>10</v>
      </c>
      <c r="K27" s="5" t="s">
        <v>42</v>
      </c>
    </row>
    <row r="28" ht="37.5" customHeight="1" spans="1:11">
      <c r="A28" s="17" t="s">
        <v>98</v>
      </c>
      <c r="B28" s="17"/>
      <c r="C28" s="17"/>
      <c r="D28" s="17"/>
      <c r="E28" s="17"/>
      <c r="F28" s="17"/>
      <c r="G28" s="17"/>
      <c r="H28" s="17" t="s">
        <v>42</v>
      </c>
      <c r="I28" s="17">
        <v>100</v>
      </c>
      <c r="J28" s="22">
        <f>SUM(J15:J27)+K8</f>
        <v>100</v>
      </c>
      <c r="K28" s="5" t="s">
        <v>42</v>
      </c>
    </row>
  </sheetData>
  <mergeCells count="38">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A28:G28"/>
    <mergeCell ref="A12:A13"/>
    <mergeCell ref="A14:A27"/>
    <mergeCell ref="B15:B22"/>
    <mergeCell ref="B23:B26"/>
    <mergeCell ref="C15:C18"/>
    <mergeCell ref="C19:C20"/>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SheetLayoutView="60" topLeftCell="A8" workbookViewId="0">
      <selection activeCell="B13" sqref="B13:G13"/>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323</v>
      </c>
      <c r="E5" s="6"/>
      <c r="F5" s="6"/>
      <c r="G5" s="6"/>
      <c r="H5" s="6"/>
      <c r="I5" s="6"/>
      <c r="J5" s="6"/>
      <c r="K5" s="6"/>
    </row>
    <row r="6" ht="33.5" customHeight="1" spans="1:11">
      <c r="A6" s="5" t="s">
        <v>28</v>
      </c>
      <c r="B6" s="5"/>
      <c r="C6" s="5"/>
      <c r="D6" s="7" t="s">
        <v>29</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0</v>
      </c>
      <c r="G8" s="10">
        <f t="shared" si="0"/>
        <v>30</v>
      </c>
      <c r="H8" s="10">
        <f t="shared" si="0"/>
        <v>2.745</v>
      </c>
      <c r="I8" s="5">
        <v>10</v>
      </c>
      <c r="J8" s="18">
        <f>H8/G8</f>
        <v>0.0915</v>
      </c>
      <c r="K8" s="19">
        <f>IF(J8*I8&gt;10,10,J8*I8)</f>
        <v>0.915</v>
      </c>
    </row>
    <row r="9" ht="33.5" customHeight="1" spans="1:11">
      <c r="A9" s="8"/>
      <c r="B9" s="8"/>
      <c r="C9" s="8"/>
      <c r="D9" s="5" t="s">
        <v>40</v>
      </c>
      <c r="E9" s="5"/>
      <c r="F9" s="10">
        <v>0</v>
      </c>
      <c r="G9" s="10">
        <v>30</v>
      </c>
      <c r="H9" s="10">
        <v>2.745</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324</v>
      </c>
      <c r="C13" s="13"/>
      <c r="D13" s="13"/>
      <c r="E13" s="13"/>
      <c r="F13" s="13"/>
      <c r="G13" s="13"/>
      <c r="H13" s="13" t="s">
        <v>325</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326</v>
      </c>
      <c r="E15" s="15"/>
      <c r="F15" s="15"/>
      <c r="G15" s="9" t="s">
        <v>327</v>
      </c>
      <c r="H15" s="9" t="s">
        <v>77</v>
      </c>
      <c r="I15" s="9" t="s">
        <v>108</v>
      </c>
      <c r="J15" s="5">
        <v>20</v>
      </c>
      <c r="K15" s="5" t="s">
        <v>42</v>
      </c>
    </row>
    <row r="16" ht="30" customHeight="1" spans="1:11">
      <c r="A16" s="12"/>
      <c r="B16" s="14"/>
      <c r="C16" s="16" t="s">
        <v>70</v>
      </c>
      <c r="D16" s="15" t="s">
        <v>328</v>
      </c>
      <c r="E16" s="15"/>
      <c r="F16" s="15"/>
      <c r="G16" s="9" t="s">
        <v>329</v>
      </c>
      <c r="H16" s="9" t="s">
        <v>77</v>
      </c>
      <c r="I16" s="9" t="s">
        <v>63</v>
      </c>
      <c r="J16" s="5">
        <v>10</v>
      </c>
      <c r="K16" s="5" t="s">
        <v>42</v>
      </c>
    </row>
    <row r="17" ht="30" customHeight="1" spans="1:11">
      <c r="A17" s="12"/>
      <c r="B17" s="14"/>
      <c r="C17" s="16" t="s">
        <v>74</v>
      </c>
      <c r="D17" s="15" t="s">
        <v>330</v>
      </c>
      <c r="E17" s="15"/>
      <c r="F17" s="15"/>
      <c r="G17" s="9" t="s">
        <v>331</v>
      </c>
      <c r="H17" s="9" t="s">
        <v>77</v>
      </c>
      <c r="I17" s="9" t="s">
        <v>63</v>
      </c>
      <c r="J17" s="5">
        <v>10</v>
      </c>
      <c r="K17" s="5" t="s">
        <v>42</v>
      </c>
    </row>
    <row r="18" ht="30" customHeight="1" spans="1:11">
      <c r="A18" s="12"/>
      <c r="B18" s="14"/>
      <c r="C18" s="16" t="s">
        <v>79</v>
      </c>
      <c r="D18" s="15" t="s">
        <v>257</v>
      </c>
      <c r="E18" s="15"/>
      <c r="F18" s="15"/>
      <c r="G18" s="9" t="s">
        <v>332</v>
      </c>
      <c r="H18" s="9" t="s">
        <v>77</v>
      </c>
      <c r="I18" s="9" t="s">
        <v>63</v>
      </c>
      <c r="J18" s="5">
        <v>10</v>
      </c>
      <c r="K18" s="5" t="s">
        <v>42</v>
      </c>
    </row>
    <row r="19" ht="36.5" customHeight="1" spans="1:11">
      <c r="A19" s="12"/>
      <c r="B19" s="14" t="s">
        <v>82</v>
      </c>
      <c r="C19" s="14" t="s">
        <v>83</v>
      </c>
      <c r="D19" s="15" t="s">
        <v>333</v>
      </c>
      <c r="E19" s="15"/>
      <c r="F19" s="15"/>
      <c r="G19" s="9" t="s">
        <v>285</v>
      </c>
      <c r="H19" s="9" t="s">
        <v>77</v>
      </c>
      <c r="I19" s="9" t="s">
        <v>42</v>
      </c>
      <c r="J19" s="5">
        <v>0</v>
      </c>
      <c r="K19" s="5" t="s">
        <v>42</v>
      </c>
    </row>
    <row r="20" ht="30" customHeight="1" spans="1:11">
      <c r="A20" s="12"/>
      <c r="B20" s="14"/>
      <c r="C20" s="16" t="s">
        <v>86</v>
      </c>
      <c r="D20" s="15" t="s">
        <v>334</v>
      </c>
      <c r="E20" s="15"/>
      <c r="F20" s="15"/>
      <c r="G20" s="9" t="s">
        <v>329</v>
      </c>
      <c r="H20" s="9" t="s">
        <v>77</v>
      </c>
      <c r="I20" s="9" t="s">
        <v>335</v>
      </c>
      <c r="J20" s="5">
        <v>30</v>
      </c>
      <c r="K20" s="5" t="s">
        <v>42</v>
      </c>
    </row>
    <row r="21" ht="30" customHeight="1" spans="1:11">
      <c r="A21" s="12"/>
      <c r="B21" s="14"/>
      <c r="C21" s="16" t="s">
        <v>89</v>
      </c>
      <c r="D21" s="15" t="s">
        <v>336</v>
      </c>
      <c r="E21" s="15"/>
      <c r="F21" s="15"/>
      <c r="G21" s="9" t="s">
        <v>285</v>
      </c>
      <c r="H21" s="9" t="s">
        <v>77</v>
      </c>
      <c r="I21" s="9" t="s">
        <v>42</v>
      </c>
      <c r="J21" s="5">
        <v>0</v>
      </c>
      <c r="K21" s="5" t="s">
        <v>42</v>
      </c>
    </row>
    <row r="22" ht="30" customHeight="1" spans="1:11">
      <c r="A22" s="12"/>
      <c r="B22" s="14"/>
      <c r="C22" s="16" t="s">
        <v>92</v>
      </c>
      <c r="D22" s="15" t="s">
        <v>284</v>
      </c>
      <c r="E22" s="15"/>
      <c r="F22" s="15"/>
      <c r="G22" s="9" t="s">
        <v>285</v>
      </c>
      <c r="H22" s="9" t="s">
        <v>77</v>
      </c>
      <c r="I22" s="9" t="s">
        <v>42</v>
      </c>
      <c r="J22" s="5">
        <v>0</v>
      </c>
      <c r="K22" s="5" t="s">
        <v>42</v>
      </c>
    </row>
    <row r="23" ht="36.5" customHeight="1" spans="1:11">
      <c r="A23" s="12"/>
      <c r="B23" s="14" t="s">
        <v>95</v>
      </c>
      <c r="C23" s="14" t="s">
        <v>95</v>
      </c>
      <c r="D23" s="15" t="s">
        <v>337</v>
      </c>
      <c r="E23" s="15"/>
      <c r="F23" s="15"/>
      <c r="G23" s="9" t="s">
        <v>97</v>
      </c>
      <c r="H23" s="9" t="s">
        <v>126</v>
      </c>
      <c r="I23" s="9" t="s">
        <v>63</v>
      </c>
      <c r="J23" s="5">
        <v>10</v>
      </c>
      <c r="K23" s="5" t="s">
        <v>42</v>
      </c>
    </row>
    <row r="24" ht="37.5" customHeight="1" spans="1:11">
      <c r="A24" s="17" t="s">
        <v>98</v>
      </c>
      <c r="B24" s="17"/>
      <c r="C24" s="17"/>
      <c r="D24" s="17"/>
      <c r="E24" s="17"/>
      <c r="F24" s="17"/>
      <c r="G24" s="17"/>
      <c r="H24" s="17" t="s">
        <v>42</v>
      </c>
      <c r="I24" s="17">
        <v>100</v>
      </c>
      <c r="J24" s="22">
        <f>SUM(J15:J23)+K8</f>
        <v>90.915</v>
      </c>
      <c r="K24" s="5" t="s">
        <v>42</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SheetLayoutView="60" workbookViewId="0">
      <selection activeCell="L16" sqref="L16"/>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338</v>
      </c>
      <c r="E5" s="6"/>
      <c r="F5" s="6"/>
      <c r="G5" s="6"/>
      <c r="H5" s="6"/>
      <c r="I5" s="6"/>
      <c r="J5" s="6"/>
      <c r="K5" s="6"/>
    </row>
    <row r="6" ht="33.5" customHeight="1" spans="1:11">
      <c r="A6" s="5" t="s">
        <v>28</v>
      </c>
      <c r="B6" s="5"/>
      <c r="C6" s="5"/>
      <c r="D6" s="7" t="s">
        <v>29</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0</v>
      </c>
      <c r="G8" s="10">
        <f t="shared" si="0"/>
        <v>6</v>
      </c>
      <c r="H8" s="10">
        <f t="shared" si="0"/>
        <v>3.4737</v>
      </c>
      <c r="I8" s="5">
        <v>10</v>
      </c>
      <c r="J8" s="18">
        <f>H8/G8</f>
        <v>0.57895</v>
      </c>
      <c r="K8" s="19">
        <f>IF(J8*I8&gt;10,10,J8*I8)</f>
        <v>5.7895</v>
      </c>
    </row>
    <row r="9" ht="33.5" customHeight="1" spans="1:11">
      <c r="A9" s="8"/>
      <c r="B9" s="8"/>
      <c r="C9" s="8"/>
      <c r="D9" s="5" t="s">
        <v>40</v>
      </c>
      <c r="E9" s="5"/>
      <c r="F9" s="10">
        <v>0</v>
      </c>
      <c r="G9" s="10">
        <v>6</v>
      </c>
      <c r="H9" s="10">
        <v>3.4737</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339</v>
      </c>
      <c r="C13" s="13"/>
      <c r="D13" s="13"/>
      <c r="E13" s="13"/>
      <c r="F13" s="13"/>
      <c r="G13" s="13"/>
      <c r="H13" s="13" t="s">
        <v>340</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271</v>
      </c>
      <c r="E15" s="15"/>
      <c r="F15" s="15"/>
      <c r="G15" s="9" t="s">
        <v>341</v>
      </c>
      <c r="H15" s="9" t="s">
        <v>77</v>
      </c>
      <c r="I15" s="9" t="s">
        <v>63</v>
      </c>
      <c r="J15" s="5">
        <v>10</v>
      </c>
      <c r="K15" s="5" t="s">
        <v>342</v>
      </c>
    </row>
    <row r="16" ht="36.5" customHeight="1" spans="1:11">
      <c r="A16" s="12"/>
      <c r="B16" s="14"/>
      <c r="C16" s="14"/>
      <c r="D16" s="15" t="s">
        <v>274</v>
      </c>
      <c r="E16" s="15"/>
      <c r="F16" s="15"/>
      <c r="G16" s="9" t="s">
        <v>343</v>
      </c>
      <c r="H16" s="9" t="s">
        <v>344</v>
      </c>
      <c r="I16" s="9" t="s">
        <v>63</v>
      </c>
      <c r="J16" s="5">
        <v>7</v>
      </c>
      <c r="K16" s="5" t="s">
        <v>345</v>
      </c>
    </row>
    <row r="17" ht="30" customHeight="1" spans="1:11">
      <c r="A17" s="12"/>
      <c r="B17" s="14"/>
      <c r="C17" s="16" t="s">
        <v>70</v>
      </c>
      <c r="D17" s="15" t="s">
        <v>277</v>
      </c>
      <c r="E17" s="15"/>
      <c r="F17" s="15"/>
      <c r="G17" s="9" t="s">
        <v>73</v>
      </c>
      <c r="H17" s="9" t="s">
        <v>77</v>
      </c>
      <c r="I17" s="9" t="s">
        <v>63</v>
      </c>
      <c r="J17" s="5">
        <v>10</v>
      </c>
      <c r="K17" s="5" t="s">
        <v>42</v>
      </c>
    </row>
    <row r="18" ht="30" customHeight="1" spans="1:11">
      <c r="A18" s="12"/>
      <c r="B18" s="14"/>
      <c r="C18" s="16" t="s">
        <v>74</v>
      </c>
      <c r="D18" s="15" t="s">
        <v>102</v>
      </c>
      <c r="E18" s="15"/>
      <c r="F18" s="15"/>
      <c r="G18" s="9" t="s">
        <v>109</v>
      </c>
      <c r="H18" s="9" t="s">
        <v>77</v>
      </c>
      <c r="I18" s="9" t="s">
        <v>63</v>
      </c>
      <c r="J18" s="5">
        <v>10</v>
      </c>
      <c r="K18" s="5" t="s">
        <v>42</v>
      </c>
    </row>
    <row r="19" ht="30" customHeight="1" spans="1:11">
      <c r="A19" s="12"/>
      <c r="B19" s="14"/>
      <c r="C19" s="16" t="s">
        <v>79</v>
      </c>
      <c r="D19" s="15" t="s">
        <v>104</v>
      </c>
      <c r="E19" s="15"/>
      <c r="F19" s="15"/>
      <c r="G19" s="9" t="s">
        <v>346</v>
      </c>
      <c r="H19" s="9" t="s">
        <v>77</v>
      </c>
      <c r="I19" s="9" t="s">
        <v>63</v>
      </c>
      <c r="J19" s="5">
        <v>10</v>
      </c>
      <c r="K19" s="5" t="s">
        <v>42</v>
      </c>
    </row>
    <row r="20" ht="36.5" customHeight="1" spans="1:11">
      <c r="A20" s="12"/>
      <c r="B20" s="14" t="s">
        <v>82</v>
      </c>
      <c r="C20" s="14" t="s">
        <v>83</v>
      </c>
      <c r="D20" s="15" t="s">
        <v>347</v>
      </c>
      <c r="E20" s="15"/>
      <c r="F20" s="15"/>
      <c r="G20" s="9" t="s">
        <v>348</v>
      </c>
      <c r="H20" s="9" t="s">
        <v>77</v>
      </c>
      <c r="I20" s="9" t="s">
        <v>63</v>
      </c>
      <c r="J20" s="5">
        <v>10</v>
      </c>
      <c r="K20" s="5" t="s">
        <v>42</v>
      </c>
    </row>
    <row r="21" ht="30" customHeight="1" spans="1:11">
      <c r="A21" s="12"/>
      <c r="B21" s="14"/>
      <c r="C21" s="16" t="s">
        <v>86</v>
      </c>
      <c r="D21" s="15" t="s">
        <v>349</v>
      </c>
      <c r="E21" s="15"/>
      <c r="F21" s="15"/>
      <c r="G21" s="9" t="s">
        <v>245</v>
      </c>
      <c r="H21" s="9" t="s">
        <v>77</v>
      </c>
      <c r="I21" s="9" t="s">
        <v>78</v>
      </c>
      <c r="J21" s="5">
        <v>5</v>
      </c>
      <c r="K21" s="5" t="s">
        <v>42</v>
      </c>
    </row>
    <row r="22" ht="30" customHeight="1" spans="1:11">
      <c r="A22" s="12"/>
      <c r="B22" s="14"/>
      <c r="C22" s="16" t="s">
        <v>89</v>
      </c>
      <c r="D22" s="15" t="s">
        <v>282</v>
      </c>
      <c r="E22" s="15"/>
      <c r="F22" s="15"/>
      <c r="G22" s="9" t="s">
        <v>283</v>
      </c>
      <c r="H22" s="9" t="s">
        <v>77</v>
      </c>
      <c r="I22" s="9" t="s">
        <v>63</v>
      </c>
      <c r="J22" s="5">
        <v>10</v>
      </c>
      <c r="K22" s="5" t="s">
        <v>42</v>
      </c>
    </row>
    <row r="23" ht="30" customHeight="1" spans="1:11">
      <c r="A23" s="12"/>
      <c r="B23" s="14"/>
      <c r="C23" s="16" t="s">
        <v>92</v>
      </c>
      <c r="D23" s="15" t="s">
        <v>350</v>
      </c>
      <c r="E23" s="15"/>
      <c r="F23" s="15"/>
      <c r="G23" s="9" t="s">
        <v>350</v>
      </c>
      <c r="H23" s="9" t="s">
        <v>77</v>
      </c>
      <c r="I23" s="9" t="s">
        <v>78</v>
      </c>
      <c r="J23" s="5">
        <v>5</v>
      </c>
      <c r="K23" s="5" t="s">
        <v>42</v>
      </c>
    </row>
    <row r="24" ht="36.5" customHeight="1" spans="1:11">
      <c r="A24" s="12"/>
      <c r="B24" s="14" t="s">
        <v>95</v>
      </c>
      <c r="C24" s="14" t="s">
        <v>95</v>
      </c>
      <c r="D24" s="15" t="s">
        <v>308</v>
      </c>
      <c r="E24" s="15"/>
      <c r="F24" s="15"/>
      <c r="G24" s="9" t="s">
        <v>351</v>
      </c>
      <c r="H24" s="9" t="s">
        <v>77</v>
      </c>
      <c r="I24" s="9" t="s">
        <v>63</v>
      </c>
      <c r="J24" s="5">
        <v>10</v>
      </c>
      <c r="K24" s="5" t="s">
        <v>42</v>
      </c>
    </row>
    <row r="25" ht="37.5" customHeight="1" spans="1:11">
      <c r="A25" s="17" t="s">
        <v>98</v>
      </c>
      <c r="B25" s="17"/>
      <c r="C25" s="17"/>
      <c r="D25" s="17"/>
      <c r="E25" s="17"/>
      <c r="F25" s="17"/>
      <c r="G25" s="17"/>
      <c r="H25" s="17" t="s">
        <v>42</v>
      </c>
      <c r="I25" s="17">
        <v>100</v>
      </c>
      <c r="J25" s="22">
        <f>SUM(J15:J24)+K8</f>
        <v>92.7895</v>
      </c>
      <c r="K25" s="5" t="s">
        <v>42</v>
      </c>
    </row>
  </sheetData>
  <mergeCells count="34">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A25:G25"/>
    <mergeCell ref="A12:A13"/>
    <mergeCell ref="A14:A24"/>
    <mergeCell ref="B15:B19"/>
    <mergeCell ref="B20:B23"/>
    <mergeCell ref="C15:C16"/>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SheetLayoutView="60" workbookViewId="0">
      <selection activeCell="L16" sqref="L16"/>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352</v>
      </c>
      <c r="E5" s="6"/>
      <c r="F5" s="6"/>
      <c r="G5" s="6"/>
      <c r="H5" s="6"/>
      <c r="I5" s="6"/>
      <c r="J5" s="6"/>
      <c r="K5" s="6"/>
    </row>
    <row r="6" ht="33.5" customHeight="1" spans="1:11">
      <c r="A6" s="5" t="s">
        <v>28</v>
      </c>
      <c r="B6" s="5"/>
      <c r="C6" s="5"/>
      <c r="D6" s="7" t="s">
        <v>304</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0</v>
      </c>
      <c r="G8" s="10">
        <f t="shared" si="0"/>
        <v>5.25</v>
      </c>
      <c r="H8" s="10">
        <f t="shared" si="0"/>
        <v>5.25</v>
      </c>
      <c r="I8" s="5">
        <v>10</v>
      </c>
      <c r="J8" s="18">
        <f>H8/G8</f>
        <v>1</v>
      </c>
      <c r="K8" s="19">
        <f>IF(J8*I8&gt;10,10,J8*I8)</f>
        <v>10</v>
      </c>
    </row>
    <row r="9" ht="33.5" customHeight="1" spans="1:11">
      <c r="A9" s="8"/>
      <c r="B9" s="8"/>
      <c r="C9" s="8"/>
      <c r="D9" s="5" t="s">
        <v>40</v>
      </c>
      <c r="E9" s="5"/>
      <c r="F9" s="10">
        <v>0</v>
      </c>
      <c r="G9" s="10">
        <v>5.25</v>
      </c>
      <c r="H9" s="10">
        <v>5.25</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353</v>
      </c>
      <c r="C13" s="13"/>
      <c r="D13" s="13"/>
      <c r="E13" s="13"/>
      <c r="F13" s="13"/>
      <c r="G13" s="13"/>
      <c r="H13" s="13" t="s">
        <v>354</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355</v>
      </c>
      <c r="E15" s="15"/>
      <c r="F15" s="15"/>
      <c r="G15" s="9" t="s">
        <v>356</v>
      </c>
      <c r="H15" s="9" t="s">
        <v>77</v>
      </c>
      <c r="I15" s="9" t="s">
        <v>157</v>
      </c>
      <c r="J15" s="5">
        <v>15</v>
      </c>
      <c r="K15" s="5" t="s">
        <v>42</v>
      </c>
    </row>
    <row r="16" ht="30" customHeight="1" spans="1:11">
      <c r="A16" s="12"/>
      <c r="B16" s="14"/>
      <c r="C16" s="16" t="s">
        <v>70</v>
      </c>
      <c r="D16" s="15" t="s">
        <v>357</v>
      </c>
      <c r="E16" s="15"/>
      <c r="F16" s="15"/>
      <c r="G16" s="9" t="s">
        <v>358</v>
      </c>
      <c r="H16" s="9" t="s">
        <v>77</v>
      </c>
      <c r="I16" s="9" t="s">
        <v>63</v>
      </c>
      <c r="J16" s="5">
        <v>10</v>
      </c>
      <c r="K16" s="5" t="s">
        <v>42</v>
      </c>
    </row>
    <row r="17" ht="30" customHeight="1" spans="1:11">
      <c r="A17" s="12"/>
      <c r="B17" s="14"/>
      <c r="C17" s="16" t="s">
        <v>74</v>
      </c>
      <c r="D17" s="15" t="s">
        <v>158</v>
      </c>
      <c r="E17" s="15"/>
      <c r="F17" s="15"/>
      <c r="G17" s="9" t="s">
        <v>359</v>
      </c>
      <c r="H17" s="9" t="s">
        <v>77</v>
      </c>
      <c r="I17" s="9" t="s">
        <v>157</v>
      </c>
      <c r="J17" s="5">
        <v>15</v>
      </c>
      <c r="K17" s="5" t="s">
        <v>42</v>
      </c>
    </row>
    <row r="18" ht="30" customHeight="1" spans="1:11">
      <c r="A18" s="12"/>
      <c r="B18" s="14"/>
      <c r="C18" s="16" t="s">
        <v>79</v>
      </c>
      <c r="D18" s="15" t="s">
        <v>360</v>
      </c>
      <c r="E18" s="15"/>
      <c r="F18" s="15"/>
      <c r="G18" s="9" t="s">
        <v>361</v>
      </c>
      <c r="H18" s="9" t="s">
        <v>77</v>
      </c>
      <c r="I18" s="9" t="s">
        <v>63</v>
      </c>
      <c r="J18" s="5">
        <v>10</v>
      </c>
      <c r="K18" s="5" t="s">
        <v>42</v>
      </c>
    </row>
    <row r="19" ht="36.5" customHeight="1" spans="1:11">
      <c r="A19" s="12"/>
      <c r="B19" s="14" t="s">
        <v>82</v>
      </c>
      <c r="C19" s="14" t="s">
        <v>83</v>
      </c>
      <c r="D19" s="15" t="s">
        <v>362</v>
      </c>
      <c r="E19" s="15"/>
      <c r="F19" s="15"/>
      <c r="G19" s="9" t="s">
        <v>363</v>
      </c>
      <c r="H19" s="9" t="s">
        <v>77</v>
      </c>
      <c r="I19" s="9" t="s">
        <v>42</v>
      </c>
      <c r="J19" s="5">
        <v>0</v>
      </c>
      <c r="K19" s="5" t="s">
        <v>42</v>
      </c>
    </row>
    <row r="20" ht="30" customHeight="1" spans="1:11">
      <c r="A20" s="12"/>
      <c r="B20" s="14"/>
      <c r="C20" s="16" t="s">
        <v>86</v>
      </c>
      <c r="D20" s="15" t="s">
        <v>364</v>
      </c>
      <c r="E20" s="15"/>
      <c r="F20" s="15"/>
      <c r="G20" s="9" t="s">
        <v>365</v>
      </c>
      <c r="H20" s="9" t="s">
        <v>77</v>
      </c>
      <c r="I20" s="9" t="s">
        <v>157</v>
      </c>
      <c r="J20" s="5">
        <v>15</v>
      </c>
      <c r="K20" s="5" t="s">
        <v>42</v>
      </c>
    </row>
    <row r="21" ht="30" customHeight="1" spans="1:11">
      <c r="A21" s="12"/>
      <c r="B21" s="14"/>
      <c r="C21" s="16" t="s">
        <v>89</v>
      </c>
      <c r="D21" s="15" t="s">
        <v>366</v>
      </c>
      <c r="E21" s="15"/>
      <c r="F21" s="15"/>
      <c r="G21" s="9" t="s">
        <v>363</v>
      </c>
      <c r="H21" s="9" t="s">
        <v>77</v>
      </c>
      <c r="I21" s="9" t="s">
        <v>42</v>
      </c>
      <c r="J21" s="5">
        <v>0</v>
      </c>
      <c r="K21" s="5" t="s">
        <v>42</v>
      </c>
    </row>
    <row r="22" ht="30" customHeight="1" spans="1:11">
      <c r="A22" s="12"/>
      <c r="B22" s="14"/>
      <c r="C22" s="16" t="s">
        <v>92</v>
      </c>
      <c r="D22" s="15" t="s">
        <v>367</v>
      </c>
      <c r="E22" s="15"/>
      <c r="F22" s="15"/>
      <c r="G22" s="9" t="s">
        <v>365</v>
      </c>
      <c r="H22" s="9" t="s">
        <v>77</v>
      </c>
      <c r="I22" s="9" t="s">
        <v>157</v>
      </c>
      <c r="J22" s="5">
        <v>15</v>
      </c>
      <c r="K22" s="5" t="s">
        <v>42</v>
      </c>
    </row>
    <row r="23" ht="36.5" customHeight="1" spans="1:11">
      <c r="A23" s="12"/>
      <c r="B23" s="14" t="s">
        <v>95</v>
      </c>
      <c r="C23" s="14" t="s">
        <v>95</v>
      </c>
      <c r="D23" s="15" t="s">
        <v>125</v>
      </c>
      <c r="E23" s="15"/>
      <c r="F23" s="15"/>
      <c r="G23" s="9" t="s">
        <v>368</v>
      </c>
      <c r="H23" s="9" t="s">
        <v>77</v>
      </c>
      <c r="I23" s="9" t="s">
        <v>63</v>
      </c>
      <c r="J23" s="5">
        <v>10</v>
      </c>
      <c r="K23" s="5" t="s">
        <v>42</v>
      </c>
    </row>
    <row r="24" ht="37.5" customHeight="1" spans="1:11">
      <c r="A24" s="17" t="s">
        <v>98</v>
      </c>
      <c r="B24" s="17"/>
      <c r="C24" s="17"/>
      <c r="D24" s="17"/>
      <c r="E24" s="17"/>
      <c r="F24" s="17"/>
      <c r="G24" s="17"/>
      <c r="H24" s="17" t="s">
        <v>42</v>
      </c>
      <c r="I24" s="17">
        <v>100</v>
      </c>
      <c r="J24" s="22">
        <f>SUM(J15:J23)+K8</f>
        <v>100</v>
      </c>
      <c r="K24" s="5" t="s">
        <v>42</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SheetLayoutView="60" workbookViewId="0">
      <selection activeCell="M16" sqref="M16"/>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369</v>
      </c>
      <c r="E5" s="6"/>
      <c r="F5" s="6"/>
      <c r="G5" s="6"/>
      <c r="H5" s="6"/>
      <c r="I5" s="6"/>
      <c r="J5" s="6"/>
      <c r="K5" s="6"/>
    </row>
    <row r="6" ht="33.5" customHeight="1" spans="1:11">
      <c r="A6" s="5" t="s">
        <v>28</v>
      </c>
      <c r="B6" s="5"/>
      <c r="C6" s="5"/>
      <c r="D6" s="7" t="s">
        <v>29</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0</v>
      </c>
      <c r="G8" s="10">
        <f t="shared" si="0"/>
        <v>3.36</v>
      </c>
      <c r="H8" s="10">
        <f t="shared" si="0"/>
        <v>3.36</v>
      </c>
      <c r="I8" s="5">
        <v>10</v>
      </c>
      <c r="J8" s="18">
        <f>H8/G8</f>
        <v>1</v>
      </c>
      <c r="K8" s="19">
        <f>IF(J8*I8&gt;10,10,J8*I8)</f>
        <v>10</v>
      </c>
    </row>
    <row r="9" ht="33.5" customHeight="1" spans="1:11">
      <c r="A9" s="8"/>
      <c r="B9" s="8"/>
      <c r="C9" s="8"/>
      <c r="D9" s="5" t="s">
        <v>40</v>
      </c>
      <c r="E9" s="5"/>
      <c r="F9" s="10">
        <v>0</v>
      </c>
      <c r="G9" s="10">
        <v>3.36</v>
      </c>
      <c r="H9" s="10">
        <v>3.36</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370</v>
      </c>
      <c r="C13" s="13"/>
      <c r="D13" s="13"/>
      <c r="E13" s="13"/>
      <c r="F13" s="13"/>
      <c r="G13" s="13"/>
      <c r="H13" s="13" t="s">
        <v>371</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102</v>
      </c>
      <c r="E15" s="15"/>
      <c r="F15" s="15"/>
      <c r="G15" s="9" t="s">
        <v>372</v>
      </c>
      <c r="H15" s="9" t="s">
        <v>77</v>
      </c>
      <c r="I15" s="9" t="s">
        <v>108</v>
      </c>
      <c r="J15" s="5">
        <v>20</v>
      </c>
      <c r="K15" s="5" t="s">
        <v>42</v>
      </c>
    </row>
    <row r="16" ht="30" customHeight="1" spans="1:11">
      <c r="A16" s="12"/>
      <c r="B16" s="14"/>
      <c r="C16" s="16" t="s">
        <v>70</v>
      </c>
      <c r="D16" s="15" t="s">
        <v>104</v>
      </c>
      <c r="E16" s="15"/>
      <c r="F16" s="15"/>
      <c r="G16" s="9" t="s">
        <v>373</v>
      </c>
      <c r="H16" s="9" t="s">
        <v>77</v>
      </c>
      <c r="I16" s="9" t="s">
        <v>63</v>
      </c>
      <c r="J16" s="5">
        <v>10</v>
      </c>
      <c r="K16" s="5" t="s">
        <v>42</v>
      </c>
    </row>
    <row r="17" ht="30" customHeight="1" spans="1:11">
      <c r="A17" s="12"/>
      <c r="B17" s="14"/>
      <c r="C17" s="16" t="s">
        <v>74</v>
      </c>
      <c r="D17" s="15" t="s">
        <v>308</v>
      </c>
      <c r="E17" s="15"/>
      <c r="F17" s="15"/>
      <c r="G17" s="9" t="s">
        <v>374</v>
      </c>
      <c r="H17" s="9" t="s">
        <v>77</v>
      </c>
      <c r="I17" s="9" t="s">
        <v>63</v>
      </c>
      <c r="J17" s="5">
        <v>10</v>
      </c>
      <c r="K17" s="5" t="s">
        <v>42</v>
      </c>
    </row>
    <row r="18" ht="30" customHeight="1" spans="1:11">
      <c r="A18" s="12"/>
      <c r="B18" s="14"/>
      <c r="C18" s="16" t="s">
        <v>79</v>
      </c>
      <c r="D18" s="15" t="s">
        <v>310</v>
      </c>
      <c r="E18" s="15"/>
      <c r="F18" s="15"/>
      <c r="G18" s="9" t="s">
        <v>346</v>
      </c>
      <c r="H18" s="9" t="s">
        <v>77</v>
      </c>
      <c r="I18" s="9" t="s">
        <v>63</v>
      </c>
      <c r="J18" s="5">
        <v>10</v>
      </c>
      <c r="K18" s="5" t="s">
        <v>42</v>
      </c>
    </row>
    <row r="19" ht="36.5" customHeight="1" spans="1:11">
      <c r="A19" s="12"/>
      <c r="B19" s="14" t="s">
        <v>82</v>
      </c>
      <c r="C19" s="14" t="s">
        <v>83</v>
      </c>
      <c r="D19" s="15" t="s">
        <v>375</v>
      </c>
      <c r="E19" s="15"/>
      <c r="F19" s="15"/>
      <c r="G19" s="9" t="s">
        <v>376</v>
      </c>
      <c r="H19" s="9" t="s">
        <v>77</v>
      </c>
      <c r="I19" s="9" t="s">
        <v>377</v>
      </c>
      <c r="J19" s="5">
        <v>12</v>
      </c>
      <c r="K19" s="5" t="s">
        <v>42</v>
      </c>
    </row>
    <row r="20" ht="30" customHeight="1" spans="1:11">
      <c r="A20" s="12"/>
      <c r="B20" s="14"/>
      <c r="C20" s="16" t="s">
        <v>86</v>
      </c>
      <c r="D20" s="15" t="s">
        <v>378</v>
      </c>
      <c r="E20" s="15"/>
      <c r="F20" s="15"/>
      <c r="G20" s="9" t="s">
        <v>379</v>
      </c>
      <c r="H20" s="9" t="s">
        <v>77</v>
      </c>
      <c r="I20" s="9" t="s">
        <v>163</v>
      </c>
      <c r="J20" s="5">
        <v>8</v>
      </c>
      <c r="K20" s="5" t="s">
        <v>42</v>
      </c>
    </row>
    <row r="21" ht="30" customHeight="1" spans="1:11">
      <c r="A21" s="12"/>
      <c r="B21" s="14"/>
      <c r="C21" s="16" t="s">
        <v>89</v>
      </c>
      <c r="D21" s="15" t="s">
        <v>380</v>
      </c>
      <c r="E21" s="15"/>
      <c r="F21" s="15"/>
      <c r="G21" s="9" t="s">
        <v>381</v>
      </c>
      <c r="H21" s="9" t="s">
        <v>77</v>
      </c>
      <c r="I21" s="9" t="s">
        <v>78</v>
      </c>
      <c r="J21" s="5">
        <v>5</v>
      </c>
      <c r="K21" s="5" t="s">
        <v>42</v>
      </c>
    </row>
    <row r="22" ht="30" customHeight="1" spans="1:11">
      <c r="A22" s="12"/>
      <c r="B22" s="14"/>
      <c r="C22" s="16" t="s">
        <v>92</v>
      </c>
      <c r="D22" s="15" t="s">
        <v>382</v>
      </c>
      <c r="E22" s="15"/>
      <c r="F22" s="15"/>
      <c r="G22" s="9" t="s">
        <v>383</v>
      </c>
      <c r="H22" s="9" t="s">
        <v>77</v>
      </c>
      <c r="I22" s="9" t="s">
        <v>78</v>
      </c>
      <c r="J22" s="5">
        <v>5</v>
      </c>
      <c r="K22" s="5" t="s">
        <v>42</v>
      </c>
    </row>
    <row r="23" ht="36.5" customHeight="1" spans="1:11">
      <c r="A23" s="12"/>
      <c r="B23" s="14" t="s">
        <v>95</v>
      </c>
      <c r="C23" s="14" t="s">
        <v>95</v>
      </c>
      <c r="D23" s="15" t="s">
        <v>384</v>
      </c>
      <c r="E23" s="15"/>
      <c r="F23" s="15"/>
      <c r="G23" s="9" t="s">
        <v>114</v>
      </c>
      <c r="H23" s="9" t="s">
        <v>77</v>
      </c>
      <c r="I23" s="9" t="s">
        <v>63</v>
      </c>
      <c r="J23" s="5">
        <v>10</v>
      </c>
      <c r="K23" s="5" t="s">
        <v>42</v>
      </c>
    </row>
    <row r="24" ht="37.5" customHeight="1" spans="1:11">
      <c r="A24" s="17" t="s">
        <v>98</v>
      </c>
      <c r="B24" s="17"/>
      <c r="C24" s="17"/>
      <c r="D24" s="17"/>
      <c r="E24" s="17"/>
      <c r="F24" s="17"/>
      <c r="G24" s="17"/>
      <c r="H24" s="17" t="s">
        <v>42</v>
      </c>
      <c r="I24" s="17">
        <v>100</v>
      </c>
      <c r="J24" s="22">
        <f>SUM(J15:J23)+K8</f>
        <v>100</v>
      </c>
      <c r="K24" s="5" t="s">
        <v>42</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SheetLayoutView="60" workbookViewId="0">
      <selection activeCell="N13" sqref="N13"/>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385</v>
      </c>
      <c r="E5" s="6"/>
      <c r="F5" s="6"/>
      <c r="G5" s="6"/>
      <c r="H5" s="6"/>
      <c r="I5" s="6"/>
      <c r="J5" s="6"/>
      <c r="K5" s="6"/>
    </row>
    <row r="6" ht="33.5" customHeight="1" spans="1:11">
      <c r="A6" s="5" t="s">
        <v>28</v>
      </c>
      <c r="B6" s="5"/>
      <c r="C6" s="5"/>
      <c r="D6" s="7" t="s">
        <v>29</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0</v>
      </c>
      <c r="G8" s="10">
        <f t="shared" si="0"/>
        <v>19.67</v>
      </c>
      <c r="H8" s="10">
        <f t="shared" si="0"/>
        <v>19.67</v>
      </c>
      <c r="I8" s="5">
        <v>10</v>
      </c>
      <c r="J8" s="18">
        <f>H8/G8</f>
        <v>1</v>
      </c>
      <c r="K8" s="19">
        <f>IF(J8*I8&gt;10,10,J8*I8)</f>
        <v>10</v>
      </c>
    </row>
    <row r="9" ht="33.5" customHeight="1" spans="1:11">
      <c r="A9" s="8"/>
      <c r="B9" s="8"/>
      <c r="C9" s="8"/>
      <c r="D9" s="5" t="s">
        <v>40</v>
      </c>
      <c r="E9" s="5"/>
      <c r="F9" s="10">
        <v>0</v>
      </c>
      <c r="G9" s="10">
        <v>19.67</v>
      </c>
      <c r="H9" s="10">
        <v>19.67</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386</v>
      </c>
      <c r="C13" s="13"/>
      <c r="D13" s="13"/>
      <c r="E13" s="13"/>
      <c r="F13" s="13"/>
      <c r="G13" s="13"/>
      <c r="H13" s="13" t="s">
        <v>387</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388</v>
      </c>
      <c r="E15" s="15"/>
      <c r="F15" s="15"/>
      <c r="G15" s="9" t="s">
        <v>389</v>
      </c>
      <c r="H15" s="9" t="s">
        <v>77</v>
      </c>
      <c r="I15" s="9" t="s">
        <v>63</v>
      </c>
      <c r="J15" s="5">
        <v>10</v>
      </c>
      <c r="K15" s="5" t="s">
        <v>42</v>
      </c>
    </row>
    <row r="16" ht="36.5" customHeight="1" spans="1:11">
      <c r="A16" s="12"/>
      <c r="B16" s="14"/>
      <c r="C16" s="14"/>
      <c r="D16" s="15" t="s">
        <v>390</v>
      </c>
      <c r="E16" s="15"/>
      <c r="F16" s="15"/>
      <c r="G16" s="9" t="s">
        <v>391</v>
      </c>
      <c r="H16" s="9" t="s">
        <v>77</v>
      </c>
      <c r="I16" s="9" t="s">
        <v>63</v>
      </c>
      <c r="J16" s="5">
        <v>10</v>
      </c>
      <c r="K16" s="5" t="s">
        <v>42</v>
      </c>
    </row>
    <row r="17" ht="30" customHeight="1" spans="1:11">
      <c r="A17" s="12"/>
      <c r="B17" s="14"/>
      <c r="C17" s="16" t="s">
        <v>70</v>
      </c>
      <c r="D17" s="15" t="s">
        <v>106</v>
      </c>
      <c r="E17" s="15"/>
      <c r="F17" s="15"/>
      <c r="G17" s="9" t="s">
        <v>392</v>
      </c>
      <c r="H17" s="9" t="s">
        <v>77</v>
      </c>
      <c r="I17" s="9" t="s">
        <v>63</v>
      </c>
      <c r="J17" s="5">
        <v>9</v>
      </c>
      <c r="K17" s="5" t="s">
        <v>393</v>
      </c>
    </row>
    <row r="18" ht="30" customHeight="1" spans="1:11">
      <c r="A18" s="12"/>
      <c r="B18" s="14"/>
      <c r="C18" s="16" t="s">
        <v>74</v>
      </c>
      <c r="D18" s="15" t="s">
        <v>75</v>
      </c>
      <c r="E18" s="15"/>
      <c r="F18" s="15"/>
      <c r="G18" s="9" t="s">
        <v>394</v>
      </c>
      <c r="H18" s="9" t="s">
        <v>77</v>
      </c>
      <c r="I18" s="9" t="s">
        <v>63</v>
      </c>
      <c r="J18" s="5">
        <v>10</v>
      </c>
      <c r="K18" s="5" t="s">
        <v>42</v>
      </c>
    </row>
    <row r="19" ht="30" customHeight="1" spans="1:11">
      <c r="A19" s="12"/>
      <c r="B19" s="14"/>
      <c r="C19" s="16" t="s">
        <v>79</v>
      </c>
      <c r="D19" s="15" t="s">
        <v>80</v>
      </c>
      <c r="E19" s="15"/>
      <c r="F19" s="15"/>
      <c r="G19" s="9" t="s">
        <v>395</v>
      </c>
      <c r="H19" s="9" t="s">
        <v>77</v>
      </c>
      <c r="I19" s="9" t="s">
        <v>63</v>
      </c>
      <c r="J19" s="5">
        <v>10</v>
      </c>
      <c r="K19" s="5" t="s">
        <v>42</v>
      </c>
    </row>
    <row r="20" ht="36.5" customHeight="1" spans="1:11">
      <c r="A20" s="12"/>
      <c r="B20" s="14" t="s">
        <v>82</v>
      </c>
      <c r="C20" s="14" t="s">
        <v>83</v>
      </c>
      <c r="D20" s="15" t="s">
        <v>84</v>
      </c>
      <c r="E20" s="15"/>
      <c r="F20" s="15"/>
      <c r="G20" s="9" t="s">
        <v>396</v>
      </c>
      <c r="H20" s="9" t="s">
        <v>77</v>
      </c>
      <c r="I20" s="9" t="s">
        <v>163</v>
      </c>
      <c r="J20" s="5">
        <v>8</v>
      </c>
      <c r="K20" s="5" t="s">
        <v>42</v>
      </c>
    </row>
    <row r="21" ht="30" customHeight="1" spans="1:11">
      <c r="A21" s="12"/>
      <c r="B21" s="14"/>
      <c r="C21" s="16" t="s">
        <v>86</v>
      </c>
      <c r="D21" s="15" t="s">
        <v>87</v>
      </c>
      <c r="E21" s="15"/>
      <c r="F21" s="15"/>
      <c r="G21" s="9" t="s">
        <v>397</v>
      </c>
      <c r="H21" s="9" t="s">
        <v>77</v>
      </c>
      <c r="I21" s="9" t="s">
        <v>163</v>
      </c>
      <c r="J21" s="5">
        <v>8</v>
      </c>
      <c r="K21" s="5" t="s">
        <v>42</v>
      </c>
    </row>
    <row r="22" ht="30" customHeight="1" spans="1:11">
      <c r="A22" s="12"/>
      <c r="B22" s="14"/>
      <c r="C22" s="16" t="s">
        <v>89</v>
      </c>
      <c r="D22" s="15" t="s">
        <v>90</v>
      </c>
      <c r="E22" s="15"/>
      <c r="F22" s="15"/>
      <c r="G22" s="9" t="s">
        <v>398</v>
      </c>
      <c r="H22" s="9" t="s">
        <v>77</v>
      </c>
      <c r="I22" s="9" t="s">
        <v>163</v>
      </c>
      <c r="J22" s="5">
        <v>8</v>
      </c>
      <c r="K22" s="5" t="s">
        <v>42</v>
      </c>
    </row>
    <row r="23" ht="30" customHeight="1" spans="1:11">
      <c r="A23" s="12"/>
      <c r="B23" s="14"/>
      <c r="C23" s="16" t="s">
        <v>92</v>
      </c>
      <c r="D23" s="15" t="s">
        <v>93</v>
      </c>
      <c r="E23" s="15"/>
      <c r="F23" s="15"/>
      <c r="G23" s="9" t="s">
        <v>399</v>
      </c>
      <c r="H23" s="9" t="s">
        <v>77</v>
      </c>
      <c r="I23" s="9" t="s">
        <v>170</v>
      </c>
      <c r="J23" s="5">
        <v>5</v>
      </c>
      <c r="K23" s="5" t="s">
        <v>400</v>
      </c>
    </row>
    <row r="24" ht="36.5" customHeight="1" spans="1:11">
      <c r="A24" s="12"/>
      <c r="B24" s="14" t="s">
        <v>95</v>
      </c>
      <c r="C24" s="14" t="s">
        <v>95</v>
      </c>
      <c r="D24" s="15" t="s">
        <v>401</v>
      </c>
      <c r="E24" s="15"/>
      <c r="F24" s="15"/>
      <c r="G24" s="9" t="s">
        <v>402</v>
      </c>
      <c r="H24" s="9" t="s">
        <v>77</v>
      </c>
      <c r="I24" s="9" t="s">
        <v>63</v>
      </c>
      <c r="J24" s="5">
        <v>10</v>
      </c>
      <c r="K24" s="5" t="s">
        <v>42</v>
      </c>
    </row>
    <row r="25" ht="37.5" customHeight="1" spans="1:11">
      <c r="A25" s="17" t="s">
        <v>98</v>
      </c>
      <c r="B25" s="17"/>
      <c r="C25" s="17"/>
      <c r="D25" s="17"/>
      <c r="E25" s="17"/>
      <c r="F25" s="17"/>
      <c r="G25" s="17"/>
      <c r="H25" s="17" t="s">
        <v>42</v>
      </c>
      <c r="I25" s="17">
        <v>100</v>
      </c>
      <c r="J25" s="22">
        <f>SUM(J15:J24)+K8</f>
        <v>98</v>
      </c>
      <c r="K25" s="5" t="s">
        <v>42</v>
      </c>
    </row>
  </sheetData>
  <mergeCells count="34">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A25:G25"/>
    <mergeCell ref="A12:A13"/>
    <mergeCell ref="A14:A24"/>
    <mergeCell ref="B15:B19"/>
    <mergeCell ref="B20:B23"/>
    <mergeCell ref="C15:C16"/>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zoomScaleSheetLayoutView="60" workbookViewId="0">
      <selection activeCell="M16" sqref="M16"/>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27</v>
      </c>
      <c r="E5" s="6"/>
      <c r="F5" s="6"/>
      <c r="G5" s="6"/>
      <c r="H5" s="6"/>
      <c r="I5" s="6"/>
      <c r="J5" s="6"/>
      <c r="K5" s="6"/>
    </row>
    <row r="6" ht="33.5" customHeight="1" spans="1:11">
      <c r="A6" s="5" t="s">
        <v>28</v>
      </c>
      <c r="B6" s="5"/>
      <c r="C6" s="5"/>
      <c r="D6" s="7" t="s">
        <v>29</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13.5</v>
      </c>
      <c r="G8" s="10">
        <f t="shared" si="0"/>
        <v>13.5</v>
      </c>
      <c r="H8" s="10">
        <f t="shared" si="0"/>
        <v>13.5</v>
      </c>
      <c r="I8" s="5">
        <v>10</v>
      </c>
      <c r="J8" s="18">
        <f>H8/G8</f>
        <v>1</v>
      </c>
      <c r="K8" s="19">
        <f>IF(J8*I8&gt;10,10,J8*I8)</f>
        <v>10</v>
      </c>
    </row>
    <row r="9" ht="33.5" customHeight="1" spans="1:11">
      <c r="A9" s="8"/>
      <c r="B9" s="8"/>
      <c r="C9" s="8"/>
      <c r="D9" s="5" t="s">
        <v>40</v>
      </c>
      <c r="E9" s="5"/>
      <c r="F9" s="10">
        <v>13.5</v>
      </c>
      <c r="G9" s="10">
        <v>13.5</v>
      </c>
      <c r="H9" s="10">
        <v>13.5</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48</v>
      </c>
      <c r="C13" s="13"/>
      <c r="D13" s="13"/>
      <c r="E13" s="13"/>
      <c r="F13" s="13"/>
      <c r="G13" s="13"/>
      <c r="H13" s="13" t="s">
        <v>49</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60</v>
      </c>
      <c r="E15" s="15"/>
      <c r="F15" s="15"/>
      <c r="G15" s="9" t="s">
        <v>61</v>
      </c>
      <c r="H15" s="9" t="s">
        <v>62</v>
      </c>
      <c r="I15" s="9" t="s">
        <v>63</v>
      </c>
      <c r="J15" s="5">
        <v>10</v>
      </c>
      <c r="K15" s="5" t="s">
        <v>42</v>
      </c>
    </row>
    <row r="16" ht="36.5" customHeight="1" spans="1:11">
      <c r="A16" s="12"/>
      <c r="B16" s="14"/>
      <c r="C16" s="14"/>
      <c r="D16" s="15" t="s">
        <v>64</v>
      </c>
      <c r="E16" s="15"/>
      <c r="F16" s="15"/>
      <c r="G16" s="9" t="s">
        <v>65</v>
      </c>
      <c r="H16" s="9" t="s">
        <v>66</v>
      </c>
      <c r="I16" s="9" t="s">
        <v>63</v>
      </c>
      <c r="J16" s="5">
        <v>10</v>
      </c>
      <c r="K16" s="5" t="s">
        <v>42</v>
      </c>
    </row>
    <row r="17" ht="36.5" customHeight="1" spans="1:11">
      <c r="A17" s="12"/>
      <c r="B17" s="14"/>
      <c r="C17" s="14"/>
      <c r="D17" s="15" t="s">
        <v>67</v>
      </c>
      <c r="E17" s="15"/>
      <c r="F17" s="15"/>
      <c r="G17" s="9" t="s">
        <v>68</v>
      </c>
      <c r="H17" s="9" t="s">
        <v>69</v>
      </c>
      <c r="I17" s="9" t="s">
        <v>63</v>
      </c>
      <c r="J17" s="5">
        <v>10</v>
      </c>
      <c r="K17" s="5" t="s">
        <v>42</v>
      </c>
    </row>
    <row r="18" ht="30" customHeight="1" spans="1:11">
      <c r="A18" s="12"/>
      <c r="B18" s="14"/>
      <c r="C18" s="16" t="s">
        <v>70</v>
      </c>
      <c r="D18" s="15" t="s">
        <v>71</v>
      </c>
      <c r="E18" s="15"/>
      <c r="F18" s="15"/>
      <c r="G18" s="9" t="s">
        <v>72</v>
      </c>
      <c r="H18" s="9" t="s">
        <v>73</v>
      </c>
      <c r="I18" s="9" t="s">
        <v>63</v>
      </c>
      <c r="J18" s="5">
        <v>10</v>
      </c>
      <c r="K18" s="5" t="s">
        <v>42</v>
      </c>
    </row>
    <row r="19" ht="30" customHeight="1" spans="1:11">
      <c r="A19" s="12"/>
      <c r="B19" s="14"/>
      <c r="C19" s="16" t="s">
        <v>74</v>
      </c>
      <c r="D19" s="15" t="s">
        <v>75</v>
      </c>
      <c r="E19" s="15"/>
      <c r="F19" s="15"/>
      <c r="G19" s="9" t="s">
        <v>76</v>
      </c>
      <c r="H19" s="9" t="s">
        <v>77</v>
      </c>
      <c r="I19" s="9" t="s">
        <v>78</v>
      </c>
      <c r="J19" s="5">
        <v>5</v>
      </c>
      <c r="K19" s="5" t="s">
        <v>42</v>
      </c>
    </row>
    <row r="20" ht="30" customHeight="1" spans="1:11">
      <c r="A20" s="12"/>
      <c r="B20" s="14"/>
      <c r="C20" s="16" t="s">
        <v>79</v>
      </c>
      <c r="D20" s="15" t="s">
        <v>80</v>
      </c>
      <c r="E20" s="15"/>
      <c r="F20" s="15"/>
      <c r="G20" s="9" t="s">
        <v>81</v>
      </c>
      <c r="H20" s="9" t="s">
        <v>77</v>
      </c>
      <c r="I20" s="9" t="s">
        <v>78</v>
      </c>
      <c r="J20" s="5">
        <v>5</v>
      </c>
      <c r="K20" s="5" t="s">
        <v>42</v>
      </c>
    </row>
    <row r="21" ht="36.5" customHeight="1" spans="1:11">
      <c r="A21" s="12"/>
      <c r="B21" s="14" t="s">
        <v>82</v>
      </c>
      <c r="C21" s="14" t="s">
        <v>83</v>
      </c>
      <c r="D21" s="15" t="s">
        <v>84</v>
      </c>
      <c r="E21" s="15"/>
      <c r="F21" s="15"/>
      <c r="G21" s="9" t="s">
        <v>85</v>
      </c>
      <c r="H21" s="9" t="s">
        <v>77</v>
      </c>
      <c r="I21" s="9" t="s">
        <v>63</v>
      </c>
      <c r="J21" s="5">
        <v>10</v>
      </c>
      <c r="K21" s="5" t="s">
        <v>42</v>
      </c>
    </row>
    <row r="22" ht="30" customHeight="1" spans="1:11">
      <c r="A22" s="12"/>
      <c r="B22" s="14"/>
      <c r="C22" s="16" t="s">
        <v>86</v>
      </c>
      <c r="D22" s="15" t="s">
        <v>87</v>
      </c>
      <c r="E22" s="15"/>
      <c r="F22" s="15"/>
      <c r="G22" s="9" t="s">
        <v>88</v>
      </c>
      <c r="H22" s="9" t="s">
        <v>77</v>
      </c>
      <c r="I22" s="9" t="s">
        <v>63</v>
      </c>
      <c r="J22" s="5">
        <v>10</v>
      </c>
      <c r="K22" s="5" t="s">
        <v>42</v>
      </c>
    </row>
    <row r="23" ht="30" customHeight="1" spans="1:11">
      <c r="A23" s="12"/>
      <c r="B23" s="14"/>
      <c r="C23" s="16" t="s">
        <v>89</v>
      </c>
      <c r="D23" s="15" t="s">
        <v>90</v>
      </c>
      <c r="E23" s="15"/>
      <c r="F23" s="15"/>
      <c r="G23" s="9" t="s">
        <v>91</v>
      </c>
      <c r="H23" s="9" t="s">
        <v>77</v>
      </c>
      <c r="I23" s="9" t="s">
        <v>78</v>
      </c>
      <c r="J23" s="5">
        <v>5</v>
      </c>
      <c r="K23" s="5" t="s">
        <v>42</v>
      </c>
    </row>
    <row r="24" ht="30" customHeight="1" spans="1:11">
      <c r="A24" s="12"/>
      <c r="B24" s="14"/>
      <c r="C24" s="16" t="s">
        <v>92</v>
      </c>
      <c r="D24" s="15" t="s">
        <v>93</v>
      </c>
      <c r="E24" s="15"/>
      <c r="F24" s="15"/>
      <c r="G24" s="9" t="s">
        <v>94</v>
      </c>
      <c r="H24" s="9" t="s">
        <v>77</v>
      </c>
      <c r="I24" s="9" t="s">
        <v>78</v>
      </c>
      <c r="J24" s="5">
        <v>5</v>
      </c>
      <c r="K24" s="5" t="s">
        <v>42</v>
      </c>
    </row>
    <row r="25" ht="36.5" customHeight="1" spans="1:11">
      <c r="A25" s="12"/>
      <c r="B25" s="14" t="s">
        <v>95</v>
      </c>
      <c r="C25" s="14" t="s">
        <v>95</v>
      </c>
      <c r="D25" s="15" t="s">
        <v>96</v>
      </c>
      <c r="E25" s="15"/>
      <c r="F25" s="15"/>
      <c r="G25" s="9" t="s">
        <v>97</v>
      </c>
      <c r="H25" s="9" t="s">
        <v>73</v>
      </c>
      <c r="I25" s="9" t="s">
        <v>63</v>
      </c>
      <c r="J25" s="5">
        <v>10</v>
      </c>
      <c r="K25" s="5" t="s">
        <v>42</v>
      </c>
    </row>
    <row r="26" ht="37.5" customHeight="1" spans="1:11">
      <c r="A26" s="17" t="s">
        <v>98</v>
      </c>
      <c r="B26" s="17"/>
      <c r="C26" s="17"/>
      <c r="D26" s="17"/>
      <c r="E26" s="17"/>
      <c r="F26" s="17"/>
      <c r="G26" s="17"/>
      <c r="H26" s="17" t="s">
        <v>42</v>
      </c>
      <c r="I26" s="17">
        <v>100</v>
      </c>
      <c r="J26" s="22">
        <f>SUM(J15:J25)+K8</f>
        <v>100</v>
      </c>
      <c r="K26" s="5" t="s">
        <v>42</v>
      </c>
    </row>
  </sheetData>
  <mergeCells count="35">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D25:F25"/>
    <mergeCell ref="A26:G26"/>
    <mergeCell ref="A12:A13"/>
    <mergeCell ref="A14:A25"/>
    <mergeCell ref="B15:B20"/>
    <mergeCell ref="B21:B24"/>
    <mergeCell ref="C15:C17"/>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SheetLayoutView="60" workbookViewId="0">
      <selection activeCell="L17" sqref="L17"/>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403</v>
      </c>
      <c r="E5" s="6"/>
      <c r="F5" s="6"/>
      <c r="G5" s="6"/>
      <c r="H5" s="6"/>
      <c r="I5" s="6"/>
      <c r="J5" s="6"/>
      <c r="K5" s="6"/>
    </row>
    <row r="6" ht="33.5" customHeight="1" spans="1:11">
      <c r="A6" s="5" t="s">
        <v>28</v>
      </c>
      <c r="B6" s="5"/>
      <c r="C6" s="5"/>
      <c r="D6" s="7" t="s">
        <v>304</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0</v>
      </c>
      <c r="G8" s="10">
        <f t="shared" si="0"/>
        <v>5</v>
      </c>
      <c r="H8" s="10">
        <f t="shared" si="0"/>
        <v>5</v>
      </c>
      <c r="I8" s="5">
        <v>10</v>
      </c>
      <c r="J8" s="18">
        <f>H8/G8</f>
        <v>1</v>
      </c>
      <c r="K8" s="19">
        <f>IF(J8*I8&gt;10,10,J8*I8)</f>
        <v>10</v>
      </c>
    </row>
    <row r="9" ht="33.5" customHeight="1" spans="1:11">
      <c r="A9" s="8"/>
      <c r="B9" s="8"/>
      <c r="C9" s="8"/>
      <c r="D9" s="5" t="s">
        <v>40</v>
      </c>
      <c r="E9" s="5"/>
      <c r="F9" s="10">
        <v>0</v>
      </c>
      <c r="G9" s="10">
        <v>5</v>
      </c>
      <c r="H9" s="10">
        <v>5</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404</v>
      </c>
      <c r="C13" s="13"/>
      <c r="D13" s="13"/>
      <c r="E13" s="13"/>
      <c r="F13" s="13"/>
      <c r="G13" s="13"/>
      <c r="H13" s="13" t="s">
        <v>405</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388</v>
      </c>
      <c r="E15" s="15"/>
      <c r="F15" s="15"/>
      <c r="G15" s="9" t="s">
        <v>406</v>
      </c>
      <c r="H15" s="9" t="s">
        <v>77</v>
      </c>
      <c r="I15" s="9" t="s">
        <v>78</v>
      </c>
      <c r="J15" s="5">
        <v>5</v>
      </c>
      <c r="K15" s="5" t="s">
        <v>42</v>
      </c>
    </row>
    <row r="16" ht="36.5" customHeight="1" spans="1:11">
      <c r="A16" s="12"/>
      <c r="B16" s="14"/>
      <c r="C16" s="14"/>
      <c r="D16" s="15" t="s">
        <v>390</v>
      </c>
      <c r="E16" s="15"/>
      <c r="F16" s="15"/>
      <c r="G16" s="9" t="s">
        <v>407</v>
      </c>
      <c r="H16" s="9" t="s">
        <v>77</v>
      </c>
      <c r="I16" s="9" t="s">
        <v>78</v>
      </c>
      <c r="J16" s="5">
        <v>5</v>
      </c>
      <c r="K16" s="5" t="s">
        <v>42</v>
      </c>
    </row>
    <row r="17" ht="36.5" customHeight="1" spans="1:11">
      <c r="A17" s="12"/>
      <c r="B17" s="14"/>
      <c r="C17" s="14"/>
      <c r="D17" s="15" t="s">
        <v>408</v>
      </c>
      <c r="E17" s="15"/>
      <c r="F17" s="15"/>
      <c r="G17" s="9" t="s">
        <v>409</v>
      </c>
      <c r="H17" s="9" t="s">
        <v>77</v>
      </c>
      <c r="I17" s="9" t="s">
        <v>78</v>
      </c>
      <c r="J17" s="5">
        <v>5</v>
      </c>
      <c r="K17" s="5" t="s">
        <v>42</v>
      </c>
    </row>
    <row r="18" ht="36.5" customHeight="1" spans="1:11">
      <c r="A18" s="12"/>
      <c r="B18" s="14"/>
      <c r="C18" s="14"/>
      <c r="D18" s="15" t="s">
        <v>410</v>
      </c>
      <c r="E18" s="15"/>
      <c r="F18" s="15"/>
      <c r="G18" s="9" t="s">
        <v>411</v>
      </c>
      <c r="H18" s="9" t="s">
        <v>77</v>
      </c>
      <c r="I18" s="9" t="s">
        <v>78</v>
      </c>
      <c r="J18" s="5">
        <v>5</v>
      </c>
      <c r="K18" s="5" t="s">
        <v>42</v>
      </c>
    </row>
    <row r="19" ht="30" customHeight="1" spans="1:11">
      <c r="A19" s="12"/>
      <c r="B19" s="14"/>
      <c r="C19" s="16" t="s">
        <v>70</v>
      </c>
      <c r="D19" s="15" t="s">
        <v>106</v>
      </c>
      <c r="E19" s="15"/>
      <c r="F19" s="15"/>
      <c r="G19" s="9" t="s">
        <v>412</v>
      </c>
      <c r="H19" s="9" t="s">
        <v>77</v>
      </c>
      <c r="I19" s="9" t="s">
        <v>63</v>
      </c>
      <c r="J19" s="5">
        <v>10</v>
      </c>
      <c r="K19" s="5" t="s">
        <v>42</v>
      </c>
    </row>
    <row r="20" ht="30" customHeight="1" spans="1:11">
      <c r="A20" s="12"/>
      <c r="B20" s="14"/>
      <c r="C20" s="16" t="s">
        <v>74</v>
      </c>
      <c r="D20" s="15" t="s">
        <v>75</v>
      </c>
      <c r="E20" s="15"/>
      <c r="F20" s="15"/>
      <c r="G20" s="9" t="s">
        <v>413</v>
      </c>
      <c r="H20" s="9" t="s">
        <v>77</v>
      </c>
      <c r="I20" s="9" t="s">
        <v>63</v>
      </c>
      <c r="J20" s="5">
        <v>10</v>
      </c>
      <c r="K20" s="5" t="s">
        <v>42</v>
      </c>
    </row>
    <row r="21" ht="30" customHeight="1" spans="1:11">
      <c r="A21" s="12"/>
      <c r="B21" s="14"/>
      <c r="C21" s="16" t="s">
        <v>79</v>
      </c>
      <c r="D21" s="15" t="s">
        <v>80</v>
      </c>
      <c r="E21" s="15"/>
      <c r="F21" s="15"/>
      <c r="G21" s="9" t="s">
        <v>414</v>
      </c>
      <c r="H21" s="9" t="s">
        <v>77</v>
      </c>
      <c r="I21" s="9" t="s">
        <v>63</v>
      </c>
      <c r="J21" s="5">
        <v>10</v>
      </c>
      <c r="K21" s="5" t="s">
        <v>42</v>
      </c>
    </row>
    <row r="22" ht="36.5" customHeight="1" spans="1:11">
      <c r="A22" s="12"/>
      <c r="B22" s="14" t="s">
        <v>82</v>
      </c>
      <c r="C22" s="14" t="s">
        <v>83</v>
      </c>
      <c r="D22" s="15" t="s">
        <v>84</v>
      </c>
      <c r="E22" s="15"/>
      <c r="F22" s="15"/>
      <c r="G22" s="9" t="s">
        <v>415</v>
      </c>
      <c r="H22" s="9" t="s">
        <v>77</v>
      </c>
      <c r="I22" s="9" t="s">
        <v>163</v>
      </c>
      <c r="J22" s="5">
        <v>8</v>
      </c>
      <c r="K22" s="5" t="s">
        <v>42</v>
      </c>
    </row>
    <row r="23" ht="30" customHeight="1" spans="1:11">
      <c r="A23" s="12"/>
      <c r="B23" s="14"/>
      <c r="C23" s="16" t="s">
        <v>86</v>
      </c>
      <c r="D23" s="15" t="s">
        <v>87</v>
      </c>
      <c r="E23" s="15"/>
      <c r="F23" s="15"/>
      <c r="G23" s="9" t="s">
        <v>416</v>
      </c>
      <c r="H23" s="9" t="s">
        <v>77</v>
      </c>
      <c r="I23" s="9" t="s">
        <v>163</v>
      </c>
      <c r="J23" s="5">
        <v>8</v>
      </c>
      <c r="K23" s="5" t="s">
        <v>42</v>
      </c>
    </row>
    <row r="24" ht="30" customHeight="1" spans="1:11">
      <c r="A24" s="12"/>
      <c r="B24" s="14"/>
      <c r="C24" s="16" t="s">
        <v>89</v>
      </c>
      <c r="D24" s="15" t="s">
        <v>90</v>
      </c>
      <c r="E24" s="15"/>
      <c r="F24" s="15"/>
      <c r="G24" s="9" t="s">
        <v>417</v>
      </c>
      <c r="H24" s="9" t="s">
        <v>77</v>
      </c>
      <c r="I24" s="9" t="s">
        <v>163</v>
      </c>
      <c r="J24" s="5">
        <v>8</v>
      </c>
      <c r="K24" s="5" t="s">
        <v>42</v>
      </c>
    </row>
    <row r="25" ht="30" customHeight="1" spans="1:11">
      <c r="A25" s="12"/>
      <c r="B25" s="14"/>
      <c r="C25" s="16" t="s">
        <v>92</v>
      </c>
      <c r="D25" s="15" t="s">
        <v>93</v>
      </c>
      <c r="E25" s="15"/>
      <c r="F25" s="15"/>
      <c r="G25" s="9" t="s">
        <v>418</v>
      </c>
      <c r="H25" s="9" t="s">
        <v>77</v>
      </c>
      <c r="I25" s="9" t="s">
        <v>170</v>
      </c>
      <c r="J25" s="5">
        <v>6</v>
      </c>
      <c r="K25" s="5" t="s">
        <v>42</v>
      </c>
    </row>
    <row r="26" ht="36.5" customHeight="1" spans="1:11">
      <c r="A26" s="12"/>
      <c r="B26" s="14" t="s">
        <v>95</v>
      </c>
      <c r="C26" s="14" t="s">
        <v>95</v>
      </c>
      <c r="D26" s="15" t="s">
        <v>171</v>
      </c>
      <c r="E26" s="15"/>
      <c r="F26" s="15"/>
      <c r="G26" s="9" t="s">
        <v>114</v>
      </c>
      <c r="H26" s="9" t="s">
        <v>77</v>
      </c>
      <c r="I26" s="9" t="s">
        <v>63</v>
      </c>
      <c r="J26" s="5">
        <v>10</v>
      </c>
      <c r="K26" s="5" t="s">
        <v>42</v>
      </c>
    </row>
    <row r="27" ht="37.5" customHeight="1" spans="1:11">
      <c r="A27" s="17" t="s">
        <v>98</v>
      </c>
      <c r="B27" s="17"/>
      <c r="C27" s="17"/>
      <c r="D27" s="17"/>
      <c r="E27" s="17"/>
      <c r="F27" s="17"/>
      <c r="G27" s="17"/>
      <c r="H27" s="17" t="s">
        <v>42</v>
      </c>
      <c r="I27" s="17">
        <v>100</v>
      </c>
      <c r="J27" s="22">
        <f>SUM(J15:J26)+K8</f>
        <v>100</v>
      </c>
      <c r="K27" s="5" t="s">
        <v>42</v>
      </c>
    </row>
  </sheetData>
  <mergeCells count="36">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D25:F25"/>
    <mergeCell ref="D26:F26"/>
    <mergeCell ref="A27:G27"/>
    <mergeCell ref="A12:A13"/>
    <mergeCell ref="A14:A26"/>
    <mergeCell ref="B15:B21"/>
    <mergeCell ref="B22:B25"/>
    <mergeCell ref="C15:C18"/>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SheetLayoutView="60" workbookViewId="0">
      <selection activeCell="L16" sqref="L16"/>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419</v>
      </c>
      <c r="E5" s="6"/>
      <c r="F5" s="6"/>
      <c r="G5" s="6"/>
      <c r="H5" s="6"/>
      <c r="I5" s="6"/>
      <c r="J5" s="6"/>
      <c r="K5" s="6"/>
    </row>
    <row r="6" ht="33.5" customHeight="1" spans="1:11">
      <c r="A6" s="5" t="s">
        <v>28</v>
      </c>
      <c r="B6" s="5"/>
      <c r="C6" s="5"/>
      <c r="D6" s="7" t="s">
        <v>304</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0</v>
      </c>
      <c r="G8" s="10">
        <f t="shared" si="0"/>
        <v>3</v>
      </c>
      <c r="H8" s="10">
        <f t="shared" si="0"/>
        <v>3</v>
      </c>
      <c r="I8" s="5">
        <v>10</v>
      </c>
      <c r="J8" s="18">
        <f>H8/G8</f>
        <v>1</v>
      </c>
      <c r="K8" s="19">
        <f>IF(J8*I8&gt;10,10,J8*I8)</f>
        <v>10</v>
      </c>
    </row>
    <row r="9" ht="33.5" customHeight="1" spans="1:11">
      <c r="A9" s="8"/>
      <c r="B9" s="8"/>
      <c r="C9" s="8"/>
      <c r="D9" s="5" t="s">
        <v>40</v>
      </c>
      <c r="E9" s="5"/>
      <c r="F9" s="10">
        <v>0</v>
      </c>
      <c r="G9" s="10">
        <v>3</v>
      </c>
      <c r="H9" s="10">
        <v>3</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420</v>
      </c>
      <c r="C13" s="13"/>
      <c r="D13" s="13"/>
      <c r="E13" s="13"/>
      <c r="F13" s="13"/>
      <c r="G13" s="13"/>
      <c r="H13" s="13" t="s">
        <v>421</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102</v>
      </c>
      <c r="E15" s="15"/>
      <c r="F15" s="15"/>
      <c r="G15" s="9" t="s">
        <v>422</v>
      </c>
      <c r="H15" s="9" t="s">
        <v>77</v>
      </c>
      <c r="I15" s="9" t="s">
        <v>63</v>
      </c>
      <c r="J15" s="5">
        <v>10</v>
      </c>
      <c r="K15" s="5" t="s">
        <v>42</v>
      </c>
    </row>
    <row r="16" ht="36.5" customHeight="1" spans="1:11">
      <c r="A16" s="12"/>
      <c r="B16" s="14"/>
      <c r="C16" s="14"/>
      <c r="D16" s="15" t="s">
        <v>104</v>
      </c>
      <c r="E16" s="15"/>
      <c r="F16" s="15"/>
      <c r="G16" s="9" t="s">
        <v>423</v>
      </c>
      <c r="H16" s="9" t="s">
        <v>77</v>
      </c>
      <c r="I16" s="9" t="s">
        <v>63</v>
      </c>
      <c r="J16" s="5">
        <v>10</v>
      </c>
      <c r="K16" s="5" t="s">
        <v>42</v>
      </c>
    </row>
    <row r="17" ht="30" customHeight="1" spans="1:11">
      <c r="A17" s="12"/>
      <c r="B17" s="14"/>
      <c r="C17" s="16" t="s">
        <v>70</v>
      </c>
      <c r="D17" s="15" t="s">
        <v>308</v>
      </c>
      <c r="E17" s="15"/>
      <c r="F17" s="15"/>
      <c r="G17" s="9" t="s">
        <v>291</v>
      </c>
      <c r="H17" s="9" t="s">
        <v>77</v>
      </c>
      <c r="I17" s="9" t="s">
        <v>63</v>
      </c>
      <c r="J17" s="5">
        <v>10</v>
      </c>
      <c r="K17" s="5" t="s">
        <v>42</v>
      </c>
    </row>
    <row r="18" ht="30" customHeight="1" spans="1:11">
      <c r="A18" s="12"/>
      <c r="B18" s="14"/>
      <c r="C18" s="16" t="s">
        <v>74</v>
      </c>
      <c r="D18" s="15" t="s">
        <v>310</v>
      </c>
      <c r="E18" s="15"/>
      <c r="F18" s="15"/>
      <c r="G18" s="9" t="s">
        <v>293</v>
      </c>
      <c r="H18" s="9" t="s">
        <v>77</v>
      </c>
      <c r="I18" s="9" t="s">
        <v>63</v>
      </c>
      <c r="J18" s="5">
        <v>10</v>
      </c>
      <c r="K18" s="5" t="s">
        <v>42</v>
      </c>
    </row>
    <row r="19" ht="30" customHeight="1" spans="1:11">
      <c r="A19" s="12"/>
      <c r="B19" s="14"/>
      <c r="C19" s="16" t="s">
        <v>79</v>
      </c>
      <c r="D19" s="15" t="s">
        <v>375</v>
      </c>
      <c r="E19" s="15"/>
      <c r="F19" s="15"/>
      <c r="G19" s="9" t="s">
        <v>132</v>
      </c>
      <c r="H19" s="9" t="s">
        <v>77</v>
      </c>
      <c r="I19" s="9" t="s">
        <v>63</v>
      </c>
      <c r="J19" s="5">
        <v>10</v>
      </c>
      <c r="K19" s="5" t="s">
        <v>42</v>
      </c>
    </row>
    <row r="20" ht="36.5" customHeight="1" spans="1:11">
      <c r="A20" s="12"/>
      <c r="B20" s="14" t="s">
        <v>82</v>
      </c>
      <c r="C20" s="14" t="s">
        <v>83</v>
      </c>
      <c r="D20" s="15" t="s">
        <v>378</v>
      </c>
      <c r="E20" s="15"/>
      <c r="F20" s="15"/>
      <c r="G20" s="9" t="s">
        <v>424</v>
      </c>
      <c r="H20" s="9" t="s">
        <v>77</v>
      </c>
      <c r="I20" s="9" t="s">
        <v>63</v>
      </c>
      <c r="J20" s="5">
        <v>10</v>
      </c>
      <c r="K20" s="5" t="s">
        <v>42</v>
      </c>
    </row>
    <row r="21" ht="30" customHeight="1" spans="1:11">
      <c r="A21" s="12"/>
      <c r="B21" s="14"/>
      <c r="C21" s="16" t="s">
        <v>86</v>
      </c>
      <c r="D21" s="15" t="s">
        <v>380</v>
      </c>
      <c r="E21" s="15"/>
      <c r="F21" s="15"/>
      <c r="G21" s="9" t="s">
        <v>425</v>
      </c>
      <c r="H21" s="9" t="s">
        <v>77</v>
      </c>
      <c r="I21" s="9" t="s">
        <v>63</v>
      </c>
      <c r="J21" s="5">
        <v>10</v>
      </c>
      <c r="K21" s="5" t="s">
        <v>42</v>
      </c>
    </row>
    <row r="22" ht="30" customHeight="1" spans="1:11">
      <c r="A22" s="12"/>
      <c r="B22" s="14"/>
      <c r="C22" s="16" t="s">
        <v>89</v>
      </c>
      <c r="D22" s="15" t="s">
        <v>382</v>
      </c>
      <c r="E22" s="15"/>
      <c r="F22" s="15"/>
      <c r="G22" s="9" t="s">
        <v>426</v>
      </c>
      <c r="H22" s="9" t="s">
        <v>77</v>
      </c>
      <c r="I22" s="9" t="s">
        <v>78</v>
      </c>
      <c r="J22" s="5">
        <v>5</v>
      </c>
      <c r="K22" s="5" t="s">
        <v>42</v>
      </c>
    </row>
    <row r="23" ht="30" customHeight="1" spans="1:11">
      <c r="A23" s="12"/>
      <c r="B23" s="14"/>
      <c r="C23" s="16" t="s">
        <v>92</v>
      </c>
      <c r="D23" s="15" t="s">
        <v>384</v>
      </c>
      <c r="E23" s="15"/>
      <c r="F23" s="15"/>
      <c r="G23" s="9" t="s">
        <v>427</v>
      </c>
      <c r="H23" s="9" t="s">
        <v>77</v>
      </c>
      <c r="I23" s="9" t="s">
        <v>78</v>
      </c>
      <c r="J23" s="5">
        <v>5</v>
      </c>
      <c r="K23" s="5" t="s">
        <v>42</v>
      </c>
    </row>
    <row r="24" ht="36.5" customHeight="1" spans="1:11">
      <c r="A24" s="12"/>
      <c r="B24" s="14" t="s">
        <v>95</v>
      </c>
      <c r="C24" s="14" t="s">
        <v>95</v>
      </c>
      <c r="D24" s="15" t="s">
        <v>428</v>
      </c>
      <c r="E24" s="15"/>
      <c r="F24" s="15"/>
      <c r="G24" s="9" t="s">
        <v>114</v>
      </c>
      <c r="H24" s="9" t="s">
        <v>77</v>
      </c>
      <c r="I24" s="9" t="s">
        <v>63</v>
      </c>
      <c r="J24" s="5">
        <v>10</v>
      </c>
      <c r="K24" s="5" t="s">
        <v>42</v>
      </c>
    </row>
    <row r="25" ht="37.5" customHeight="1" spans="1:11">
      <c r="A25" s="17" t="s">
        <v>98</v>
      </c>
      <c r="B25" s="17"/>
      <c r="C25" s="17"/>
      <c r="D25" s="17"/>
      <c r="E25" s="17"/>
      <c r="F25" s="17"/>
      <c r="G25" s="17"/>
      <c r="H25" s="17" t="s">
        <v>42</v>
      </c>
      <c r="I25" s="17">
        <v>100</v>
      </c>
      <c r="J25" s="22">
        <f>SUM(J15:J24)+K8</f>
        <v>100</v>
      </c>
      <c r="K25" s="5" t="s">
        <v>42</v>
      </c>
    </row>
  </sheetData>
  <mergeCells count="34">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A25:G25"/>
    <mergeCell ref="A12:A13"/>
    <mergeCell ref="A14:A24"/>
    <mergeCell ref="B15:B19"/>
    <mergeCell ref="B20:B23"/>
    <mergeCell ref="C15:C16"/>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SheetLayoutView="60" workbookViewId="0">
      <selection activeCell="L15" sqref="L15"/>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429</v>
      </c>
      <c r="E5" s="6"/>
      <c r="F5" s="6"/>
      <c r="G5" s="6"/>
      <c r="H5" s="6"/>
      <c r="I5" s="6"/>
      <c r="J5" s="6"/>
      <c r="K5" s="6"/>
    </row>
    <row r="6" ht="33.5" customHeight="1" spans="1:11">
      <c r="A6" s="5" t="s">
        <v>28</v>
      </c>
      <c r="B6" s="5"/>
      <c r="C6" s="5"/>
      <c r="D6" s="7" t="s">
        <v>304</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0</v>
      </c>
      <c r="G8" s="10">
        <f t="shared" si="0"/>
        <v>9</v>
      </c>
      <c r="H8" s="10">
        <f t="shared" si="0"/>
        <v>9</v>
      </c>
      <c r="I8" s="5">
        <v>10</v>
      </c>
      <c r="J8" s="18">
        <f>H8/G8</f>
        <v>1</v>
      </c>
      <c r="K8" s="19">
        <f>IF(J8*I8&gt;10,10,J8*I8)</f>
        <v>10</v>
      </c>
    </row>
    <row r="9" ht="33.5" customHeight="1" spans="1:11">
      <c r="A9" s="8"/>
      <c r="B9" s="8"/>
      <c r="C9" s="8"/>
      <c r="D9" s="5" t="s">
        <v>40</v>
      </c>
      <c r="E9" s="5"/>
      <c r="F9" s="10">
        <v>0</v>
      </c>
      <c r="G9" s="10">
        <v>9</v>
      </c>
      <c r="H9" s="10">
        <v>9</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430</v>
      </c>
      <c r="C13" s="13"/>
      <c r="D13" s="13"/>
      <c r="E13" s="13"/>
      <c r="F13" s="13"/>
      <c r="G13" s="13"/>
      <c r="H13" s="13" t="s">
        <v>431</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432</v>
      </c>
      <c r="E15" s="15"/>
      <c r="F15" s="15"/>
      <c r="G15" s="9" t="s">
        <v>433</v>
      </c>
      <c r="H15" s="9" t="s">
        <v>77</v>
      </c>
      <c r="I15" s="9" t="s">
        <v>335</v>
      </c>
      <c r="J15" s="5">
        <v>30</v>
      </c>
      <c r="K15" s="5" t="s">
        <v>42</v>
      </c>
    </row>
    <row r="16" ht="30" customHeight="1" spans="1:11">
      <c r="A16" s="12"/>
      <c r="B16" s="14"/>
      <c r="C16" s="16" t="s">
        <v>70</v>
      </c>
      <c r="D16" s="15" t="s">
        <v>106</v>
      </c>
      <c r="E16" s="15"/>
      <c r="F16" s="15"/>
      <c r="G16" s="9" t="s">
        <v>434</v>
      </c>
      <c r="H16" s="9" t="s">
        <v>77</v>
      </c>
      <c r="I16" s="9" t="s">
        <v>42</v>
      </c>
      <c r="J16" s="5">
        <v>0</v>
      </c>
      <c r="K16" s="5" t="s">
        <v>42</v>
      </c>
    </row>
    <row r="17" ht="30" customHeight="1" spans="1:11">
      <c r="A17" s="12"/>
      <c r="B17" s="14"/>
      <c r="C17" s="16" t="s">
        <v>74</v>
      </c>
      <c r="D17" s="15" t="s">
        <v>75</v>
      </c>
      <c r="E17" s="15"/>
      <c r="F17" s="15"/>
      <c r="G17" s="9" t="s">
        <v>435</v>
      </c>
      <c r="H17" s="9" t="s">
        <v>77</v>
      </c>
      <c r="I17" s="9" t="s">
        <v>157</v>
      </c>
      <c r="J17" s="5">
        <v>15</v>
      </c>
      <c r="K17" s="5" t="s">
        <v>42</v>
      </c>
    </row>
    <row r="18" ht="30" customHeight="1" spans="1:11">
      <c r="A18" s="12"/>
      <c r="B18" s="14"/>
      <c r="C18" s="16" t="s">
        <v>79</v>
      </c>
      <c r="D18" s="15" t="s">
        <v>80</v>
      </c>
      <c r="E18" s="15"/>
      <c r="F18" s="15"/>
      <c r="G18" s="9" t="s">
        <v>346</v>
      </c>
      <c r="H18" s="9" t="s">
        <v>77</v>
      </c>
      <c r="I18" s="9" t="s">
        <v>78</v>
      </c>
      <c r="J18" s="5">
        <v>5</v>
      </c>
      <c r="K18" s="5" t="s">
        <v>42</v>
      </c>
    </row>
    <row r="19" ht="36.5" customHeight="1" spans="1:11">
      <c r="A19" s="12"/>
      <c r="B19" s="14" t="s">
        <v>82</v>
      </c>
      <c r="C19" s="14" t="s">
        <v>83</v>
      </c>
      <c r="D19" s="15" t="s">
        <v>84</v>
      </c>
      <c r="E19" s="15"/>
      <c r="F19" s="15"/>
      <c r="G19" s="9" t="s">
        <v>434</v>
      </c>
      <c r="H19" s="9" t="s">
        <v>77</v>
      </c>
      <c r="I19" s="9" t="s">
        <v>42</v>
      </c>
      <c r="J19" s="5">
        <v>0</v>
      </c>
      <c r="K19" s="5" t="s">
        <v>42</v>
      </c>
    </row>
    <row r="20" ht="30" customHeight="1" spans="1:11">
      <c r="A20" s="12"/>
      <c r="B20" s="14"/>
      <c r="C20" s="16" t="s">
        <v>86</v>
      </c>
      <c r="D20" s="15" t="s">
        <v>436</v>
      </c>
      <c r="E20" s="15"/>
      <c r="F20" s="15"/>
      <c r="G20" s="9" t="s">
        <v>437</v>
      </c>
      <c r="H20" s="9" t="s">
        <v>77</v>
      </c>
      <c r="I20" s="9" t="s">
        <v>335</v>
      </c>
      <c r="J20" s="5">
        <v>30</v>
      </c>
      <c r="K20" s="5" t="s">
        <v>42</v>
      </c>
    </row>
    <row r="21" ht="30" customHeight="1" spans="1:11">
      <c r="A21" s="12"/>
      <c r="B21" s="14"/>
      <c r="C21" s="16" t="s">
        <v>89</v>
      </c>
      <c r="D21" s="15" t="s">
        <v>90</v>
      </c>
      <c r="E21" s="15"/>
      <c r="F21" s="15"/>
      <c r="G21" s="9" t="s">
        <v>434</v>
      </c>
      <c r="H21" s="9" t="s">
        <v>77</v>
      </c>
      <c r="I21" s="9" t="s">
        <v>42</v>
      </c>
      <c r="J21" s="5">
        <v>0</v>
      </c>
      <c r="K21" s="5" t="s">
        <v>42</v>
      </c>
    </row>
    <row r="22" ht="30" customHeight="1" spans="1:11">
      <c r="A22" s="12"/>
      <c r="B22" s="14"/>
      <c r="C22" s="16" t="s">
        <v>92</v>
      </c>
      <c r="D22" s="15" t="s">
        <v>93</v>
      </c>
      <c r="E22" s="15"/>
      <c r="F22" s="15"/>
      <c r="G22" s="9" t="s">
        <v>434</v>
      </c>
      <c r="H22" s="9" t="s">
        <v>77</v>
      </c>
      <c r="I22" s="9" t="s">
        <v>42</v>
      </c>
      <c r="J22" s="5">
        <v>0</v>
      </c>
      <c r="K22" s="5" t="s">
        <v>42</v>
      </c>
    </row>
    <row r="23" ht="36.5" customHeight="1" spans="1:11">
      <c r="A23" s="12"/>
      <c r="B23" s="14" t="s">
        <v>95</v>
      </c>
      <c r="C23" s="14" t="s">
        <v>95</v>
      </c>
      <c r="D23" s="15" t="s">
        <v>267</v>
      </c>
      <c r="E23" s="15"/>
      <c r="F23" s="15"/>
      <c r="G23" s="9" t="s">
        <v>114</v>
      </c>
      <c r="H23" s="9" t="s">
        <v>77</v>
      </c>
      <c r="I23" s="9" t="s">
        <v>63</v>
      </c>
      <c r="J23" s="5">
        <v>10</v>
      </c>
      <c r="K23" s="5" t="s">
        <v>42</v>
      </c>
    </row>
    <row r="24" ht="37.5" customHeight="1" spans="1:11">
      <c r="A24" s="17" t="s">
        <v>98</v>
      </c>
      <c r="B24" s="17"/>
      <c r="C24" s="17"/>
      <c r="D24" s="17"/>
      <c r="E24" s="17"/>
      <c r="F24" s="17"/>
      <c r="G24" s="17"/>
      <c r="H24" s="17" t="s">
        <v>42</v>
      </c>
      <c r="I24" s="17">
        <v>100</v>
      </c>
      <c r="J24" s="22">
        <f>SUM(J15:J23)+K8</f>
        <v>100</v>
      </c>
      <c r="K24" s="5" t="s">
        <v>42</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SheetLayoutView="60" workbookViewId="0">
      <selection activeCell="B13" sqref="B13:G13"/>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438</v>
      </c>
      <c r="E5" s="6"/>
      <c r="F5" s="6"/>
      <c r="G5" s="6"/>
      <c r="H5" s="6"/>
      <c r="I5" s="6"/>
      <c r="J5" s="6"/>
      <c r="K5" s="6"/>
    </row>
    <row r="6" ht="33.5" customHeight="1" spans="1:11">
      <c r="A6" s="5" t="s">
        <v>28</v>
      </c>
      <c r="B6" s="5"/>
      <c r="C6" s="5"/>
      <c r="D6" s="7" t="s">
        <v>304</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0</v>
      </c>
      <c r="G8" s="10">
        <f t="shared" si="0"/>
        <v>34.2286</v>
      </c>
      <c r="H8" s="10">
        <f t="shared" si="0"/>
        <v>34.2286</v>
      </c>
      <c r="I8" s="5">
        <v>10</v>
      </c>
      <c r="J8" s="18">
        <f>H8/G8</f>
        <v>1</v>
      </c>
      <c r="K8" s="19">
        <f>IF(J8*I8&gt;10,10,J8*I8)</f>
        <v>10</v>
      </c>
    </row>
    <row r="9" ht="33.5" customHeight="1" spans="1:11">
      <c r="A9" s="8"/>
      <c r="B9" s="8"/>
      <c r="C9" s="8"/>
      <c r="D9" s="5" t="s">
        <v>40</v>
      </c>
      <c r="E9" s="5"/>
      <c r="F9" s="10">
        <v>0</v>
      </c>
      <c r="G9" s="10">
        <v>34.2286</v>
      </c>
      <c r="H9" s="10">
        <v>34.2286</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439</v>
      </c>
      <c r="C13" s="13"/>
      <c r="D13" s="13"/>
      <c r="E13" s="13"/>
      <c r="F13" s="13"/>
      <c r="G13" s="13"/>
      <c r="H13" s="13" t="s">
        <v>439</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440</v>
      </c>
      <c r="E15" s="15"/>
      <c r="F15" s="15"/>
      <c r="G15" s="9" t="s">
        <v>439</v>
      </c>
      <c r="H15" s="9" t="s">
        <v>77</v>
      </c>
      <c r="I15" s="9" t="s">
        <v>441</v>
      </c>
      <c r="J15" s="5">
        <v>50</v>
      </c>
      <c r="K15" s="5" t="s">
        <v>42</v>
      </c>
    </row>
    <row r="16" ht="30" customHeight="1" spans="1:11">
      <c r="A16" s="12"/>
      <c r="B16" s="14"/>
      <c r="C16" s="16" t="s">
        <v>70</v>
      </c>
      <c r="D16" s="15" t="s">
        <v>106</v>
      </c>
      <c r="E16" s="15"/>
      <c r="F16" s="15"/>
      <c r="G16" s="9" t="s">
        <v>442</v>
      </c>
      <c r="H16" s="9" t="s">
        <v>77</v>
      </c>
      <c r="I16" s="9" t="s">
        <v>42</v>
      </c>
      <c r="J16" s="5">
        <v>0</v>
      </c>
      <c r="K16" s="5" t="s">
        <v>42</v>
      </c>
    </row>
    <row r="17" ht="30" customHeight="1" spans="1:11">
      <c r="A17" s="12"/>
      <c r="B17" s="14"/>
      <c r="C17" s="16" t="s">
        <v>74</v>
      </c>
      <c r="D17" s="15" t="s">
        <v>75</v>
      </c>
      <c r="E17" s="15"/>
      <c r="F17" s="15"/>
      <c r="G17" s="9" t="s">
        <v>442</v>
      </c>
      <c r="H17" s="9" t="s">
        <v>77</v>
      </c>
      <c r="I17" s="9" t="s">
        <v>42</v>
      </c>
      <c r="J17" s="5">
        <v>0</v>
      </c>
      <c r="K17" s="5" t="s">
        <v>42</v>
      </c>
    </row>
    <row r="18" ht="30" customHeight="1" spans="1:11">
      <c r="A18" s="12"/>
      <c r="B18" s="14"/>
      <c r="C18" s="16" t="s">
        <v>79</v>
      </c>
      <c r="D18" s="15" t="s">
        <v>80</v>
      </c>
      <c r="E18" s="15"/>
      <c r="F18" s="15"/>
      <c r="G18" s="9" t="s">
        <v>442</v>
      </c>
      <c r="H18" s="9" t="s">
        <v>77</v>
      </c>
      <c r="I18" s="9" t="s">
        <v>42</v>
      </c>
      <c r="J18" s="5">
        <v>0</v>
      </c>
      <c r="K18" s="5" t="s">
        <v>42</v>
      </c>
    </row>
    <row r="19" ht="36.5" customHeight="1" spans="1:11">
      <c r="A19" s="12"/>
      <c r="B19" s="14" t="s">
        <v>82</v>
      </c>
      <c r="C19" s="14" t="s">
        <v>83</v>
      </c>
      <c r="D19" s="15" t="s">
        <v>443</v>
      </c>
      <c r="E19" s="15"/>
      <c r="F19" s="15"/>
      <c r="G19" s="9" t="s">
        <v>442</v>
      </c>
      <c r="H19" s="9" t="s">
        <v>77</v>
      </c>
      <c r="I19" s="9" t="s">
        <v>335</v>
      </c>
      <c r="J19" s="5">
        <v>30</v>
      </c>
      <c r="K19" s="5" t="s">
        <v>42</v>
      </c>
    </row>
    <row r="20" ht="30" customHeight="1" spans="1:11">
      <c r="A20" s="12"/>
      <c r="B20" s="14"/>
      <c r="C20" s="16" t="s">
        <v>86</v>
      </c>
      <c r="D20" s="15" t="s">
        <v>444</v>
      </c>
      <c r="E20" s="15"/>
      <c r="F20" s="15"/>
      <c r="G20" s="9" t="s">
        <v>442</v>
      </c>
      <c r="H20" s="9" t="s">
        <v>77</v>
      </c>
      <c r="I20" s="9" t="s">
        <v>42</v>
      </c>
      <c r="J20" s="5">
        <v>0</v>
      </c>
      <c r="K20" s="5" t="s">
        <v>42</v>
      </c>
    </row>
    <row r="21" ht="30" customHeight="1" spans="1:11">
      <c r="A21" s="12"/>
      <c r="B21" s="14"/>
      <c r="C21" s="16" t="s">
        <v>89</v>
      </c>
      <c r="D21" s="15" t="s">
        <v>445</v>
      </c>
      <c r="E21" s="15"/>
      <c r="F21" s="15"/>
      <c r="G21" s="9" t="s">
        <v>442</v>
      </c>
      <c r="H21" s="9" t="s">
        <v>77</v>
      </c>
      <c r="I21" s="9" t="s">
        <v>42</v>
      </c>
      <c r="J21" s="5">
        <v>0</v>
      </c>
      <c r="K21" s="5" t="s">
        <v>42</v>
      </c>
    </row>
    <row r="22" ht="30" customHeight="1" spans="1:11">
      <c r="A22" s="12"/>
      <c r="B22" s="14"/>
      <c r="C22" s="16" t="s">
        <v>92</v>
      </c>
      <c r="D22" s="15" t="s">
        <v>446</v>
      </c>
      <c r="E22" s="15"/>
      <c r="F22" s="15"/>
      <c r="G22" s="9" t="s">
        <v>442</v>
      </c>
      <c r="H22" s="9" t="s">
        <v>77</v>
      </c>
      <c r="I22" s="9" t="s">
        <v>42</v>
      </c>
      <c r="J22" s="5">
        <v>0</v>
      </c>
      <c r="K22" s="5" t="s">
        <v>42</v>
      </c>
    </row>
    <row r="23" ht="36.5" customHeight="1" spans="1:11">
      <c r="A23" s="12"/>
      <c r="B23" s="14" t="s">
        <v>95</v>
      </c>
      <c r="C23" s="14" t="s">
        <v>95</v>
      </c>
      <c r="D23" s="15" t="s">
        <v>267</v>
      </c>
      <c r="E23" s="15"/>
      <c r="F23" s="15"/>
      <c r="G23" s="9" t="s">
        <v>442</v>
      </c>
      <c r="H23" s="9" t="s">
        <v>77</v>
      </c>
      <c r="I23" s="9" t="s">
        <v>63</v>
      </c>
      <c r="J23" s="5">
        <v>10</v>
      </c>
      <c r="K23" s="5" t="s">
        <v>42</v>
      </c>
    </row>
    <row r="24" ht="37.5" customHeight="1" spans="1:11">
      <c r="A24" s="17" t="s">
        <v>98</v>
      </c>
      <c r="B24" s="17"/>
      <c r="C24" s="17"/>
      <c r="D24" s="17"/>
      <c r="E24" s="17"/>
      <c r="F24" s="17"/>
      <c r="G24" s="17"/>
      <c r="H24" s="17" t="s">
        <v>42</v>
      </c>
      <c r="I24" s="17">
        <v>100</v>
      </c>
      <c r="J24" s="22">
        <f>SUM(J15:J23)+K8</f>
        <v>100</v>
      </c>
      <c r="K24" s="5" t="s">
        <v>42</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SheetLayoutView="60" topLeftCell="A5" workbookViewId="0">
      <selection activeCell="I17" sqref="I17"/>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99</v>
      </c>
      <c r="E5" s="6"/>
      <c r="F5" s="6"/>
      <c r="G5" s="6"/>
      <c r="H5" s="6"/>
      <c r="I5" s="6"/>
      <c r="J5" s="6"/>
      <c r="K5" s="6"/>
    </row>
    <row r="6" ht="33.5" customHeight="1" spans="1:11">
      <c r="A6" s="5" t="s">
        <v>28</v>
      </c>
      <c r="B6" s="5"/>
      <c r="C6" s="5"/>
      <c r="D6" s="7" t="s">
        <v>29</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16.5</v>
      </c>
      <c r="G8" s="10">
        <f t="shared" si="0"/>
        <v>16.5</v>
      </c>
      <c r="H8" s="10">
        <f t="shared" si="0"/>
        <v>16.5</v>
      </c>
      <c r="I8" s="5">
        <v>10</v>
      </c>
      <c r="J8" s="18">
        <f>H8/G8</f>
        <v>1</v>
      </c>
      <c r="K8" s="19">
        <f>IF(J8*I8&gt;10,10,J8*I8)</f>
        <v>10</v>
      </c>
    </row>
    <row r="9" ht="33.5" customHeight="1" spans="1:11">
      <c r="A9" s="8"/>
      <c r="B9" s="8"/>
      <c r="C9" s="8"/>
      <c r="D9" s="5" t="s">
        <v>40</v>
      </c>
      <c r="E9" s="5"/>
      <c r="F9" s="10">
        <v>16.5</v>
      </c>
      <c r="G9" s="10">
        <v>16.5</v>
      </c>
      <c r="H9" s="10">
        <v>16.5</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100</v>
      </c>
      <c r="C13" s="13"/>
      <c r="D13" s="13"/>
      <c r="E13" s="13"/>
      <c r="F13" s="13"/>
      <c r="G13" s="13"/>
      <c r="H13" s="13" t="s">
        <v>101</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102</v>
      </c>
      <c r="E15" s="15"/>
      <c r="F15" s="15"/>
      <c r="G15" s="9" t="s">
        <v>103</v>
      </c>
      <c r="H15" s="9" t="s">
        <v>77</v>
      </c>
      <c r="I15" s="9" t="s">
        <v>78</v>
      </c>
      <c r="J15" s="5">
        <v>5</v>
      </c>
      <c r="K15" s="5" t="s">
        <v>42</v>
      </c>
    </row>
    <row r="16" ht="36.5" customHeight="1" spans="1:11">
      <c r="A16" s="12"/>
      <c r="B16" s="14"/>
      <c r="C16" s="14"/>
      <c r="D16" s="15" t="s">
        <v>104</v>
      </c>
      <c r="E16" s="15"/>
      <c r="F16" s="15"/>
      <c r="G16" s="9" t="s">
        <v>105</v>
      </c>
      <c r="H16" s="9" t="s">
        <v>77</v>
      </c>
      <c r="I16" s="9" t="s">
        <v>78</v>
      </c>
      <c r="J16" s="5">
        <v>5</v>
      </c>
      <c r="K16" s="5" t="s">
        <v>42</v>
      </c>
    </row>
    <row r="17" ht="30" customHeight="1" spans="1:11">
      <c r="A17" s="12"/>
      <c r="B17" s="14"/>
      <c r="C17" s="16" t="s">
        <v>70</v>
      </c>
      <c r="D17" s="15" t="s">
        <v>106</v>
      </c>
      <c r="E17" s="15"/>
      <c r="F17" s="15"/>
      <c r="G17" s="9" t="s">
        <v>107</v>
      </c>
      <c r="H17" s="9" t="s">
        <v>77</v>
      </c>
      <c r="I17" s="9" t="s">
        <v>108</v>
      </c>
      <c r="J17" s="5">
        <v>20</v>
      </c>
      <c r="K17" s="5" t="s">
        <v>42</v>
      </c>
    </row>
    <row r="18" ht="30" customHeight="1" spans="1:11">
      <c r="A18" s="12"/>
      <c r="B18" s="14"/>
      <c r="C18" s="16" t="s">
        <v>74</v>
      </c>
      <c r="D18" s="15" t="s">
        <v>75</v>
      </c>
      <c r="E18" s="15"/>
      <c r="F18" s="15"/>
      <c r="G18" s="9" t="s">
        <v>109</v>
      </c>
      <c r="H18" s="9" t="s">
        <v>77</v>
      </c>
      <c r="I18" s="9" t="s">
        <v>63</v>
      </c>
      <c r="J18" s="5">
        <v>10</v>
      </c>
      <c r="K18" s="5" t="s">
        <v>42</v>
      </c>
    </row>
    <row r="19" ht="30" customHeight="1" spans="1:11">
      <c r="A19" s="12"/>
      <c r="B19" s="14"/>
      <c r="C19" s="16" t="s">
        <v>79</v>
      </c>
      <c r="D19" s="15" t="s">
        <v>80</v>
      </c>
      <c r="E19" s="15"/>
      <c r="F19" s="15"/>
      <c r="G19" s="9" t="s">
        <v>81</v>
      </c>
      <c r="H19" s="9" t="s">
        <v>77</v>
      </c>
      <c r="I19" s="9" t="s">
        <v>63</v>
      </c>
      <c r="J19" s="5">
        <v>10</v>
      </c>
      <c r="K19" s="5" t="s">
        <v>42</v>
      </c>
    </row>
    <row r="20" ht="36.5" customHeight="1" spans="1:11">
      <c r="A20" s="12"/>
      <c r="B20" s="14" t="s">
        <v>82</v>
      </c>
      <c r="C20" s="14" t="s">
        <v>83</v>
      </c>
      <c r="D20" s="15" t="s">
        <v>84</v>
      </c>
      <c r="E20" s="15"/>
      <c r="F20" s="15"/>
      <c r="G20" s="9" t="s">
        <v>110</v>
      </c>
      <c r="H20" s="9" t="s">
        <v>77</v>
      </c>
      <c r="I20" s="9" t="s">
        <v>63</v>
      </c>
      <c r="J20" s="5">
        <v>10</v>
      </c>
      <c r="K20" s="5" t="s">
        <v>42</v>
      </c>
    </row>
    <row r="21" ht="30" customHeight="1" spans="1:11">
      <c r="A21" s="12"/>
      <c r="B21" s="14"/>
      <c r="C21" s="16" t="s">
        <v>86</v>
      </c>
      <c r="D21" s="15" t="s">
        <v>87</v>
      </c>
      <c r="E21" s="15"/>
      <c r="F21" s="15"/>
      <c r="G21" s="9" t="s">
        <v>111</v>
      </c>
      <c r="H21" s="9" t="s">
        <v>77</v>
      </c>
      <c r="I21" s="9" t="s">
        <v>63</v>
      </c>
      <c r="J21" s="5">
        <v>10</v>
      </c>
      <c r="K21" s="5" t="s">
        <v>42</v>
      </c>
    </row>
    <row r="22" ht="30" customHeight="1" spans="1:11">
      <c r="A22" s="12"/>
      <c r="B22" s="14"/>
      <c r="C22" s="16" t="s">
        <v>89</v>
      </c>
      <c r="D22" s="15" t="s">
        <v>90</v>
      </c>
      <c r="E22" s="15"/>
      <c r="F22" s="15"/>
      <c r="G22" s="9" t="s">
        <v>105</v>
      </c>
      <c r="H22" s="9" t="s">
        <v>77</v>
      </c>
      <c r="I22" s="9" t="s">
        <v>78</v>
      </c>
      <c r="J22" s="5">
        <v>5</v>
      </c>
      <c r="K22" s="5" t="s">
        <v>42</v>
      </c>
    </row>
    <row r="23" ht="30" customHeight="1" spans="1:11">
      <c r="A23" s="12"/>
      <c r="B23" s="14"/>
      <c r="C23" s="16" t="s">
        <v>92</v>
      </c>
      <c r="D23" s="15" t="s">
        <v>93</v>
      </c>
      <c r="E23" s="15"/>
      <c r="F23" s="15"/>
      <c r="G23" s="9" t="s">
        <v>112</v>
      </c>
      <c r="H23" s="9" t="s">
        <v>77</v>
      </c>
      <c r="I23" s="9" t="s">
        <v>78</v>
      </c>
      <c r="J23" s="5">
        <v>5</v>
      </c>
      <c r="K23" s="5" t="s">
        <v>42</v>
      </c>
    </row>
    <row r="24" ht="36.5" customHeight="1" spans="1:11">
      <c r="A24" s="12"/>
      <c r="B24" s="14" t="s">
        <v>95</v>
      </c>
      <c r="C24" s="14" t="s">
        <v>95</v>
      </c>
      <c r="D24" s="15" t="s">
        <v>113</v>
      </c>
      <c r="E24" s="15"/>
      <c r="F24" s="15"/>
      <c r="G24" s="9" t="s">
        <v>114</v>
      </c>
      <c r="H24" s="9" t="s">
        <v>77</v>
      </c>
      <c r="I24" s="9" t="s">
        <v>63</v>
      </c>
      <c r="J24" s="5">
        <v>10</v>
      </c>
      <c r="K24" s="5" t="s">
        <v>42</v>
      </c>
    </row>
    <row r="25" ht="37.5" customHeight="1" spans="1:11">
      <c r="A25" s="17" t="s">
        <v>98</v>
      </c>
      <c r="B25" s="17"/>
      <c r="C25" s="17"/>
      <c r="D25" s="17"/>
      <c r="E25" s="17"/>
      <c r="F25" s="17"/>
      <c r="G25" s="17"/>
      <c r="H25" s="17" t="s">
        <v>42</v>
      </c>
      <c r="I25" s="17">
        <v>100</v>
      </c>
      <c r="J25" s="22">
        <f>SUM(J15:J24)+K8</f>
        <v>100</v>
      </c>
      <c r="K25" s="5" t="s">
        <v>42</v>
      </c>
    </row>
  </sheetData>
  <mergeCells count="34">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A25:G25"/>
    <mergeCell ref="A12:A13"/>
    <mergeCell ref="A14:A24"/>
    <mergeCell ref="B15:B19"/>
    <mergeCell ref="B20:B23"/>
    <mergeCell ref="C15:C16"/>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SheetLayoutView="60" workbookViewId="0">
      <selection activeCell="O16" sqref="O16"/>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115</v>
      </c>
      <c r="E5" s="6"/>
      <c r="F5" s="6"/>
      <c r="G5" s="6"/>
      <c r="H5" s="6"/>
      <c r="I5" s="6"/>
      <c r="J5" s="6"/>
      <c r="K5" s="6"/>
    </row>
    <row r="6" ht="33.5" customHeight="1" spans="1:11">
      <c r="A6" s="5" t="s">
        <v>28</v>
      </c>
      <c r="B6" s="5"/>
      <c r="C6" s="5"/>
      <c r="D6" s="7" t="s">
        <v>29</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6</v>
      </c>
      <c r="G8" s="10">
        <f t="shared" si="0"/>
        <v>6</v>
      </c>
      <c r="H8" s="10">
        <f t="shared" si="0"/>
        <v>6</v>
      </c>
      <c r="I8" s="5">
        <v>10</v>
      </c>
      <c r="J8" s="18">
        <f>H8/G8</f>
        <v>1</v>
      </c>
      <c r="K8" s="19">
        <f>IF(J8*I8&gt;10,10,J8*I8)</f>
        <v>10</v>
      </c>
    </row>
    <row r="9" ht="33.5" customHeight="1" spans="1:11">
      <c r="A9" s="8"/>
      <c r="B9" s="8"/>
      <c r="C9" s="8"/>
      <c r="D9" s="5" t="s">
        <v>40</v>
      </c>
      <c r="E9" s="5"/>
      <c r="F9" s="10">
        <v>6</v>
      </c>
      <c r="G9" s="10">
        <v>6</v>
      </c>
      <c r="H9" s="10">
        <v>6</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116</v>
      </c>
      <c r="C13" s="13"/>
      <c r="D13" s="13"/>
      <c r="E13" s="13"/>
      <c r="F13" s="13"/>
      <c r="G13" s="13"/>
      <c r="H13" s="13" t="s">
        <v>117</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118</v>
      </c>
      <c r="E15" s="15"/>
      <c r="F15" s="15"/>
      <c r="G15" s="9" t="s">
        <v>119</v>
      </c>
      <c r="H15" s="9" t="s">
        <v>77</v>
      </c>
      <c r="I15" s="9" t="s">
        <v>108</v>
      </c>
      <c r="J15" s="5">
        <v>20</v>
      </c>
      <c r="K15" s="5" t="s">
        <v>42</v>
      </c>
    </row>
    <row r="16" ht="30" customHeight="1" spans="1:11">
      <c r="A16" s="12"/>
      <c r="B16" s="14"/>
      <c r="C16" s="16" t="s">
        <v>70</v>
      </c>
      <c r="D16" s="15" t="s">
        <v>106</v>
      </c>
      <c r="E16" s="15"/>
      <c r="F16" s="15"/>
      <c r="G16" s="9" t="s">
        <v>120</v>
      </c>
      <c r="H16" s="9" t="s">
        <v>77</v>
      </c>
      <c r="I16" s="9" t="s">
        <v>63</v>
      </c>
      <c r="J16" s="5">
        <v>10</v>
      </c>
      <c r="K16" s="5" t="s">
        <v>42</v>
      </c>
    </row>
    <row r="17" ht="30" customHeight="1" spans="1:11">
      <c r="A17" s="12"/>
      <c r="B17" s="14"/>
      <c r="C17" s="16" t="s">
        <v>74</v>
      </c>
      <c r="D17" s="15" t="s">
        <v>75</v>
      </c>
      <c r="E17" s="15"/>
      <c r="F17" s="15"/>
      <c r="G17" s="9" t="s">
        <v>76</v>
      </c>
      <c r="H17" s="9" t="s">
        <v>77</v>
      </c>
      <c r="I17" s="9" t="s">
        <v>63</v>
      </c>
      <c r="J17" s="5">
        <v>10</v>
      </c>
      <c r="K17" s="5" t="s">
        <v>42</v>
      </c>
    </row>
    <row r="18" ht="30" customHeight="1" spans="1:11">
      <c r="A18" s="12"/>
      <c r="B18" s="14"/>
      <c r="C18" s="16" t="s">
        <v>79</v>
      </c>
      <c r="D18" s="15" t="s">
        <v>80</v>
      </c>
      <c r="E18" s="15"/>
      <c r="F18" s="15"/>
      <c r="G18" s="9" t="s">
        <v>81</v>
      </c>
      <c r="H18" s="9" t="s">
        <v>77</v>
      </c>
      <c r="I18" s="9" t="s">
        <v>63</v>
      </c>
      <c r="J18" s="5">
        <v>10</v>
      </c>
      <c r="K18" s="5" t="s">
        <v>42</v>
      </c>
    </row>
    <row r="19" ht="36.5" customHeight="1" spans="1:11">
      <c r="A19" s="12"/>
      <c r="B19" s="14" t="s">
        <v>82</v>
      </c>
      <c r="C19" s="14" t="s">
        <v>83</v>
      </c>
      <c r="D19" s="15" t="s">
        <v>84</v>
      </c>
      <c r="E19" s="15"/>
      <c r="F19" s="15"/>
      <c r="G19" s="9" t="s">
        <v>121</v>
      </c>
      <c r="H19" s="9" t="s">
        <v>77</v>
      </c>
      <c r="I19" s="9" t="s">
        <v>63</v>
      </c>
      <c r="J19" s="5">
        <v>10</v>
      </c>
      <c r="K19" s="5" t="s">
        <v>42</v>
      </c>
    </row>
    <row r="20" ht="30" customHeight="1" spans="1:11">
      <c r="A20" s="12"/>
      <c r="B20" s="14"/>
      <c r="C20" s="16" t="s">
        <v>86</v>
      </c>
      <c r="D20" s="15" t="s">
        <v>87</v>
      </c>
      <c r="E20" s="15"/>
      <c r="F20" s="15"/>
      <c r="G20" s="9" t="s">
        <v>122</v>
      </c>
      <c r="H20" s="9" t="s">
        <v>77</v>
      </c>
      <c r="I20" s="9" t="s">
        <v>63</v>
      </c>
      <c r="J20" s="5">
        <v>10</v>
      </c>
      <c r="K20" s="5" t="s">
        <v>42</v>
      </c>
    </row>
    <row r="21" ht="30" customHeight="1" spans="1:11">
      <c r="A21" s="12"/>
      <c r="B21" s="14"/>
      <c r="C21" s="16" t="s">
        <v>89</v>
      </c>
      <c r="D21" s="15" t="s">
        <v>90</v>
      </c>
      <c r="E21" s="15"/>
      <c r="F21" s="15"/>
      <c r="G21" s="9" t="s">
        <v>123</v>
      </c>
      <c r="H21" s="9" t="s">
        <v>77</v>
      </c>
      <c r="I21" s="9" t="s">
        <v>78</v>
      </c>
      <c r="J21" s="5">
        <v>5</v>
      </c>
      <c r="K21" s="5" t="s">
        <v>42</v>
      </c>
    </row>
    <row r="22" ht="30" customHeight="1" spans="1:11">
      <c r="A22" s="12"/>
      <c r="B22" s="14"/>
      <c r="C22" s="16" t="s">
        <v>92</v>
      </c>
      <c r="D22" s="15" t="s">
        <v>93</v>
      </c>
      <c r="E22" s="15"/>
      <c r="F22" s="15"/>
      <c r="G22" s="9" t="s">
        <v>124</v>
      </c>
      <c r="H22" s="9" t="s">
        <v>77</v>
      </c>
      <c r="I22" s="9" t="s">
        <v>78</v>
      </c>
      <c r="J22" s="5">
        <v>5</v>
      </c>
      <c r="K22" s="5" t="s">
        <v>42</v>
      </c>
    </row>
    <row r="23" ht="36.5" customHeight="1" spans="1:11">
      <c r="A23" s="12"/>
      <c r="B23" s="14" t="s">
        <v>95</v>
      </c>
      <c r="C23" s="14" t="s">
        <v>95</v>
      </c>
      <c r="D23" s="15" t="s">
        <v>125</v>
      </c>
      <c r="E23" s="15"/>
      <c r="F23" s="15"/>
      <c r="G23" s="9" t="s">
        <v>97</v>
      </c>
      <c r="H23" s="9" t="s">
        <v>126</v>
      </c>
      <c r="I23" s="9" t="s">
        <v>63</v>
      </c>
      <c r="J23" s="5">
        <v>10</v>
      </c>
      <c r="K23" s="5" t="s">
        <v>42</v>
      </c>
    </row>
    <row r="24" ht="37.5" customHeight="1" spans="1:11">
      <c r="A24" s="17" t="s">
        <v>98</v>
      </c>
      <c r="B24" s="17"/>
      <c r="C24" s="17"/>
      <c r="D24" s="17"/>
      <c r="E24" s="17"/>
      <c r="F24" s="17"/>
      <c r="G24" s="17"/>
      <c r="H24" s="17" t="s">
        <v>42</v>
      </c>
      <c r="I24" s="17">
        <v>100</v>
      </c>
      <c r="J24" s="22">
        <f>SUM(J15:J23)+K8</f>
        <v>100</v>
      </c>
      <c r="K24" s="5" t="s">
        <v>42</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SheetLayoutView="60" workbookViewId="0">
      <selection activeCell="D19" sqref="D19:F19"/>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127</v>
      </c>
      <c r="E5" s="6"/>
      <c r="F5" s="6"/>
      <c r="G5" s="6"/>
      <c r="H5" s="6"/>
      <c r="I5" s="6"/>
      <c r="J5" s="6"/>
      <c r="K5" s="6"/>
    </row>
    <row r="6" ht="33.5" customHeight="1" spans="1:11">
      <c r="A6" s="5" t="s">
        <v>28</v>
      </c>
      <c r="B6" s="5"/>
      <c r="C6" s="5"/>
      <c r="D6" s="7" t="s">
        <v>29</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35</v>
      </c>
      <c r="G8" s="10">
        <f t="shared" si="0"/>
        <v>35</v>
      </c>
      <c r="H8" s="10">
        <f t="shared" si="0"/>
        <v>34.9992</v>
      </c>
      <c r="I8" s="5">
        <v>10</v>
      </c>
      <c r="J8" s="18">
        <f>H8/G8</f>
        <v>0.999977142857143</v>
      </c>
      <c r="K8" s="19">
        <f>IF(J8*I8&gt;10,10,J8*I8)</f>
        <v>9.99977142857143</v>
      </c>
    </row>
    <row r="9" ht="33.5" customHeight="1" spans="1:11">
      <c r="A9" s="8"/>
      <c r="B9" s="8"/>
      <c r="C9" s="8"/>
      <c r="D9" s="5" t="s">
        <v>40</v>
      </c>
      <c r="E9" s="5"/>
      <c r="F9" s="10">
        <v>35</v>
      </c>
      <c r="G9" s="10">
        <v>35</v>
      </c>
      <c r="H9" s="10">
        <v>34.9992</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128</v>
      </c>
      <c r="C13" s="13"/>
      <c r="D13" s="13"/>
      <c r="E13" s="13"/>
      <c r="F13" s="13"/>
      <c r="G13" s="13"/>
      <c r="H13" s="13" t="s">
        <v>129</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118</v>
      </c>
      <c r="E15" s="15"/>
      <c r="F15" s="15"/>
      <c r="G15" s="9" t="s">
        <v>130</v>
      </c>
      <c r="H15" s="9" t="s">
        <v>77</v>
      </c>
      <c r="I15" s="9" t="s">
        <v>108</v>
      </c>
      <c r="J15" s="5">
        <v>20</v>
      </c>
      <c r="K15" s="5" t="s">
        <v>42</v>
      </c>
    </row>
    <row r="16" ht="30" customHeight="1" spans="1:11">
      <c r="A16" s="12"/>
      <c r="B16" s="14"/>
      <c r="C16" s="16" t="s">
        <v>70</v>
      </c>
      <c r="D16" s="15" t="s">
        <v>106</v>
      </c>
      <c r="E16" s="15"/>
      <c r="F16" s="15"/>
      <c r="G16" s="9" t="s">
        <v>107</v>
      </c>
      <c r="H16" s="9" t="s">
        <v>77</v>
      </c>
      <c r="I16" s="9" t="s">
        <v>63</v>
      </c>
      <c r="J16" s="5">
        <v>10</v>
      </c>
      <c r="K16" s="5" t="s">
        <v>42</v>
      </c>
    </row>
    <row r="17" ht="30" customHeight="1" spans="1:11">
      <c r="A17" s="12"/>
      <c r="B17" s="14"/>
      <c r="C17" s="16" t="s">
        <v>74</v>
      </c>
      <c r="D17" s="15" t="s">
        <v>75</v>
      </c>
      <c r="E17" s="15"/>
      <c r="F17" s="15"/>
      <c r="G17" s="9" t="s">
        <v>109</v>
      </c>
      <c r="H17" s="9" t="s">
        <v>77</v>
      </c>
      <c r="I17" s="9" t="s">
        <v>63</v>
      </c>
      <c r="J17" s="5">
        <v>10</v>
      </c>
      <c r="K17" s="5" t="s">
        <v>42</v>
      </c>
    </row>
    <row r="18" ht="30" customHeight="1" spans="1:11">
      <c r="A18" s="12"/>
      <c r="B18" s="14"/>
      <c r="C18" s="16" t="s">
        <v>79</v>
      </c>
      <c r="D18" s="15" t="s">
        <v>131</v>
      </c>
      <c r="E18" s="15"/>
      <c r="F18" s="15"/>
      <c r="G18" s="9" t="s">
        <v>132</v>
      </c>
      <c r="H18" s="9" t="s">
        <v>77</v>
      </c>
      <c r="I18" s="9" t="s">
        <v>63</v>
      </c>
      <c r="J18" s="5">
        <v>10</v>
      </c>
      <c r="K18" s="5" t="s">
        <v>42</v>
      </c>
    </row>
    <row r="19" ht="36.5" customHeight="1" spans="1:11">
      <c r="A19" s="12"/>
      <c r="B19" s="14" t="s">
        <v>82</v>
      </c>
      <c r="C19" s="14" t="s">
        <v>83</v>
      </c>
      <c r="D19" s="15" t="s">
        <v>133</v>
      </c>
      <c r="E19" s="15"/>
      <c r="F19" s="15"/>
      <c r="G19" s="9" t="s">
        <v>134</v>
      </c>
      <c r="H19" s="9" t="s">
        <v>77</v>
      </c>
      <c r="I19" s="9" t="s">
        <v>63</v>
      </c>
      <c r="J19" s="5">
        <v>10</v>
      </c>
      <c r="K19" s="5" t="s">
        <v>42</v>
      </c>
    </row>
    <row r="20" ht="30" customHeight="1" spans="1:11">
      <c r="A20" s="12"/>
      <c r="B20" s="14"/>
      <c r="C20" s="16" t="s">
        <v>86</v>
      </c>
      <c r="D20" s="15" t="s">
        <v>135</v>
      </c>
      <c r="E20" s="15"/>
      <c r="F20" s="15"/>
      <c r="G20" s="9" t="s">
        <v>136</v>
      </c>
      <c r="H20" s="9" t="s">
        <v>77</v>
      </c>
      <c r="I20" s="9" t="s">
        <v>63</v>
      </c>
      <c r="J20" s="5">
        <v>10</v>
      </c>
      <c r="K20" s="5" t="s">
        <v>42</v>
      </c>
    </row>
    <row r="21" ht="30" customHeight="1" spans="1:11">
      <c r="A21" s="12"/>
      <c r="B21" s="14"/>
      <c r="C21" s="16" t="s">
        <v>89</v>
      </c>
      <c r="D21" s="15" t="s">
        <v>137</v>
      </c>
      <c r="E21" s="15"/>
      <c r="F21" s="15"/>
      <c r="G21" s="9" t="s">
        <v>138</v>
      </c>
      <c r="H21" s="9" t="s">
        <v>77</v>
      </c>
      <c r="I21" s="9" t="s">
        <v>78</v>
      </c>
      <c r="J21" s="5">
        <v>5</v>
      </c>
      <c r="K21" s="5" t="s">
        <v>42</v>
      </c>
    </row>
    <row r="22" ht="30" customHeight="1" spans="1:11">
      <c r="A22" s="12"/>
      <c r="B22" s="14"/>
      <c r="C22" s="16" t="s">
        <v>92</v>
      </c>
      <c r="D22" s="15" t="s">
        <v>139</v>
      </c>
      <c r="E22" s="15"/>
      <c r="F22" s="15"/>
      <c r="G22" s="9" t="s">
        <v>140</v>
      </c>
      <c r="H22" s="9" t="s">
        <v>77</v>
      </c>
      <c r="I22" s="9" t="s">
        <v>78</v>
      </c>
      <c r="J22" s="5">
        <v>5</v>
      </c>
      <c r="K22" s="5" t="s">
        <v>42</v>
      </c>
    </row>
    <row r="23" ht="36.5" customHeight="1" spans="1:11">
      <c r="A23" s="12"/>
      <c r="B23" s="14" t="s">
        <v>95</v>
      </c>
      <c r="C23" s="14" t="s">
        <v>95</v>
      </c>
      <c r="D23" s="15" t="s">
        <v>141</v>
      </c>
      <c r="E23" s="15"/>
      <c r="F23" s="15"/>
      <c r="G23" s="9" t="s">
        <v>97</v>
      </c>
      <c r="H23" s="9" t="s">
        <v>126</v>
      </c>
      <c r="I23" s="9" t="s">
        <v>63</v>
      </c>
      <c r="J23" s="5">
        <v>10</v>
      </c>
      <c r="K23" s="5" t="s">
        <v>42</v>
      </c>
    </row>
    <row r="24" ht="37.5" customHeight="1" spans="1:11">
      <c r="A24" s="17" t="s">
        <v>98</v>
      </c>
      <c r="B24" s="17"/>
      <c r="C24" s="17"/>
      <c r="D24" s="17"/>
      <c r="E24" s="17"/>
      <c r="F24" s="17"/>
      <c r="G24" s="17"/>
      <c r="H24" s="17" t="s">
        <v>42</v>
      </c>
      <c r="I24" s="17">
        <v>100</v>
      </c>
      <c r="J24" s="22">
        <f>SUM(J15:J23)+K8</f>
        <v>99.9997714285714</v>
      </c>
      <c r="K24" s="5" t="s">
        <v>42</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zoomScaleSheetLayoutView="60" topLeftCell="A2" workbookViewId="0">
      <selection activeCell="M16" sqref="M16"/>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142</v>
      </c>
      <c r="E5" s="6"/>
      <c r="F5" s="6"/>
      <c r="G5" s="6"/>
      <c r="H5" s="6"/>
      <c r="I5" s="6"/>
      <c r="J5" s="6"/>
      <c r="K5" s="6"/>
    </row>
    <row r="6" ht="33.5" customHeight="1" spans="1:11">
      <c r="A6" s="5" t="s">
        <v>28</v>
      </c>
      <c r="B6" s="5"/>
      <c r="C6" s="5"/>
      <c r="D6" s="7" t="s">
        <v>29</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100</v>
      </c>
      <c r="G8" s="10">
        <f t="shared" si="0"/>
        <v>100</v>
      </c>
      <c r="H8" s="10">
        <f t="shared" si="0"/>
        <v>100</v>
      </c>
      <c r="I8" s="5">
        <v>10</v>
      </c>
      <c r="J8" s="18">
        <f>H8/G8</f>
        <v>1</v>
      </c>
      <c r="K8" s="19">
        <f>IF(J8*I8&gt;10,10,J8*I8)</f>
        <v>10</v>
      </c>
    </row>
    <row r="9" ht="33.5" customHeight="1" spans="1:11">
      <c r="A9" s="8"/>
      <c r="B9" s="8"/>
      <c r="C9" s="8"/>
      <c r="D9" s="5" t="s">
        <v>40</v>
      </c>
      <c r="E9" s="5"/>
      <c r="F9" s="10">
        <v>100</v>
      </c>
      <c r="G9" s="10">
        <v>100</v>
      </c>
      <c r="H9" s="10">
        <v>100</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143</v>
      </c>
      <c r="C13" s="13"/>
      <c r="D13" s="13"/>
      <c r="E13" s="13"/>
      <c r="F13" s="13"/>
      <c r="G13" s="13"/>
      <c r="H13" s="13" t="s">
        <v>144</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145</v>
      </c>
      <c r="E15" s="15"/>
      <c r="F15" s="15"/>
      <c r="G15" s="9" t="s">
        <v>146</v>
      </c>
      <c r="H15" s="9" t="s">
        <v>147</v>
      </c>
      <c r="I15" s="9" t="s">
        <v>78</v>
      </c>
      <c r="J15" s="5">
        <v>5</v>
      </c>
      <c r="K15" s="5" t="s">
        <v>148</v>
      </c>
    </row>
    <row r="16" ht="36.5" customHeight="1" spans="1:11">
      <c r="A16" s="12"/>
      <c r="B16" s="14"/>
      <c r="C16" s="14"/>
      <c r="D16" s="15" t="s">
        <v>149</v>
      </c>
      <c r="E16" s="15"/>
      <c r="F16" s="15"/>
      <c r="G16" s="9" t="s">
        <v>150</v>
      </c>
      <c r="H16" s="9" t="s">
        <v>151</v>
      </c>
      <c r="I16" s="9" t="s">
        <v>108</v>
      </c>
      <c r="J16" s="5">
        <v>20</v>
      </c>
      <c r="K16" s="5" t="s">
        <v>42</v>
      </c>
    </row>
    <row r="17" ht="30" customHeight="1" spans="1:11">
      <c r="A17" s="12"/>
      <c r="B17" s="14"/>
      <c r="C17" s="16" t="s">
        <v>70</v>
      </c>
      <c r="D17" s="15" t="s">
        <v>152</v>
      </c>
      <c r="E17" s="15"/>
      <c r="F17" s="15"/>
      <c r="G17" s="9" t="s">
        <v>153</v>
      </c>
      <c r="H17" s="9" t="s">
        <v>77</v>
      </c>
      <c r="I17" s="9" t="s">
        <v>42</v>
      </c>
      <c r="J17" s="5">
        <v>0</v>
      </c>
      <c r="K17" s="5" t="s">
        <v>154</v>
      </c>
    </row>
    <row r="18" ht="36.5" customHeight="1" spans="1:11">
      <c r="A18" s="12"/>
      <c r="B18" s="14"/>
      <c r="C18" s="16"/>
      <c r="D18" s="15" t="s">
        <v>155</v>
      </c>
      <c r="E18" s="15"/>
      <c r="F18" s="15"/>
      <c r="G18" s="9" t="s">
        <v>156</v>
      </c>
      <c r="H18" s="9" t="s">
        <v>126</v>
      </c>
      <c r="I18" s="9" t="s">
        <v>157</v>
      </c>
      <c r="J18" s="5">
        <v>15</v>
      </c>
      <c r="K18" s="5" t="s">
        <v>42</v>
      </c>
    </row>
    <row r="19" ht="30" customHeight="1" spans="1:11">
      <c r="A19" s="12"/>
      <c r="B19" s="14"/>
      <c r="C19" s="16" t="s">
        <v>74</v>
      </c>
      <c r="D19" s="15" t="s">
        <v>158</v>
      </c>
      <c r="E19" s="15"/>
      <c r="F19" s="15"/>
      <c r="G19" s="9" t="s">
        <v>159</v>
      </c>
      <c r="H19" s="9" t="s">
        <v>77</v>
      </c>
      <c r="I19" s="9" t="s">
        <v>78</v>
      </c>
      <c r="J19" s="5">
        <v>5</v>
      </c>
      <c r="K19" s="5" t="s">
        <v>42</v>
      </c>
    </row>
    <row r="20" ht="30" customHeight="1" spans="1:11">
      <c r="A20" s="12"/>
      <c r="B20" s="14"/>
      <c r="C20" s="16" t="s">
        <v>79</v>
      </c>
      <c r="D20" s="15" t="s">
        <v>160</v>
      </c>
      <c r="E20" s="15"/>
      <c r="F20" s="15"/>
      <c r="G20" s="9" t="s">
        <v>81</v>
      </c>
      <c r="H20" s="9" t="s">
        <v>77</v>
      </c>
      <c r="I20" s="9" t="s">
        <v>78</v>
      </c>
      <c r="J20" s="5">
        <v>5</v>
      </c>
      <c r="K20" s="5" t="s">
        <v>42</v>
      </c>
    </row>
    <row r="21" ht="36.5" customHeight="1" spans="1:11">
      <c r="A21" s="12"/>
      <c r="B21" s="14" t="s">
        <v>82</v>
      </c>
      <c r="C21" s="14" t="s">
        <v>83</v>
      </c>
      <c r="D21" s="15" t="s">
        <v>161</v>
      </c>
      <c r="E21" s="15"/>
      <c r="F21" s="15"/>
      <c r="G21" s="9" t="s">
        <v>162</v>
      </c>
      <c r="H21" s="9" t="s">
        <v>77</v>
      </c>
      <c r="I21" s="9" t="s">
        <v>163</v>
      </c>
      <c r="J21" s="5">
        <v>8</v>
      </c>
      <c r="K21" s="5" t="s">
        <v>42</v>
      </c>
    </row>
    <row r="22" ht="30" customHeight="1" spans="1:11">
      <c r="A22" s="12"/>
      <c r="B22" s="14"/>
      <c r="C22" s="16" t="s">
        <v>86</v>
      </c>
      <c r="D22" s="15" t="s">
        <v>164</v>
      </c>
      <c r="E22" s="15"/>
      <c r="F22" s="15"/>
      <c r="G22" s="9" t="s">
        <v>165</v>
      </c>
      <c r="H22" s="9" t="s">
        <v>77</v>
      </c>
      <c r="I22" s="9" t="s">
        <v>163</v>
      </c>
      <c r="J22" s="5">
        <v>8</v>
      </c>
      <c r="K22" s="5" t="s">
        <v>42</v>
      </c>
    </row>
    <row r="23" ht="30" customHeight="1" spans="1:11">
      <c r="A23" s="12"/>
      <c r="B23" s="14"/>
      <c r="C23" s="16" t="s">
        <v>89</v>
      </c>
      <c r="D23" s="15" t="s">
        <v>166</v>
      </c>
      <c r="E23" s="15"/>
      <c r="F23" s="15"/>
      <c r="G23" s="9" t="s">
        <v>167</v>
      </c>
      <c r="H23" s="9" t="s">
        <v>77</v>
      </c>
      <c r="I23" s="9" t="s">
        <v>163</v>
      </c>
      <c r="J23" s="5">
        <v>8</v>
      </c>
      <c r="K23" s="5" t="s">
        <v>42</v>
      </c>
    </row>
    <row r="24" ht="30" customHeight="1" spans="1:11">
      <c r="A24" s="12"/>
      <c r="B24" s="14"/>
      <c r="C24" s="16" t="s">
        <v>92</v>
      </c>
      <c r="D24" s="15" t="s">
        <v>168</v>
      </c>
      <c r="E24" s="15"/>
      <c r="F24" s="15"/>
      <c r="G24" s="9" t="s">
        <v>169</v>
      </c>
      <c r="H24" s="9" t="s">
        <v>77</v>
      </c>
      <c r="I24" s="9" t="s">
        <v>170</v>
      </c>
      <c r="J24" s="5">
        <v>6</v>
      </c>
      <c r="K24" s="5" t="s">
        <v>42</v>
      </c>
    </row>
    <row r="25" ht="36.5" customHeight="1" spans="1:11">
      <c r="A25" s="12"/>
      <c r="B25" s="14" t="s">
        <v>95</v>
      </c>
      <c r="C25" s="14" t="s">
        <v>95</v>
      </c>
      <c r="D25" s="15" t="s">
        <v>171</v>
      </c>
      <c r="E25" s="15"/>
      <c r="F25" s="15"/>
      <c r="G25" s="9" t="s">
        <v>172</v>
      </c>
      <c r="H25" s="9" t="s">
        <v>173</v>
      </c>
      <c r="I25" s="9" t="s">
        <v>63</v>
      </c>
      <c r="J25" s="5">
        <v>10</v>
      </c>
      <c r="K25" s="5" t="s">
        <v>42</v>
      </c>
    </row>
    <row r="26" ht="37.5" customHeight="1" spans="1:11">
      <c r="A26" s="17" t="s">
        <v>98</v>
      </c>
      <c r="B26" s="17"/>
      <c r="C26" s="17"/>
      <c r="D26" s="17"/>
      <c r="E26" s="17"/>
      <c r="F26" s="17"/>
      <c r="G26" s="17"/>
      <c r="H26" s="17" t="s">
        <v>42</v>
      </c>
      <c r="I26" s="17">
        <v>100</v>
      </c>
      <c r="J26" s="22">
        <f>SUM(J15:J25)+K8</f>
        <v>100</v>
      </c>
      <c r="K26" s="5" t="s">
        <v>42</v>
      </c>
    </row>
  </sheetData>
  <mergeCells count="36">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D25:F25"/>
    <mergeCell ref="A26:G26"/>
    <mergeCell ref="A12:A13"/>
    <mergeCell ref="A14:A25"/>
    <mergeCell ref="B15:B20"/>
    <mergeCell ref="B21:B24"/>
    <mergeCell ref="C15:C16"/>
    <mergeCell ref="C17:C18"/>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SheetLayoutView="60" topLeftCell="A7" workbookViewId="0">
      <selection activeCell="J17" sqref="J17"/>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174</v>
      </c>
      <c r="E5" s="6"/>
      <c r="F5" s="6"/>
      <c r="G5" s="6"/>
      <c r="H5" s="6"/>
      <c r="I5" s="6"/>
      <c r="J5" s="6"/>
      <c r="K5" s="6"/>
    </row>
    <row r="6" ht="33.5" customHeight="1" spans="1:11">
      <c r="A6" s="5" t="s">
        <v>28</v>
      </c>
      <c r="B6" s="5"/>
      <c r="C6" s="5"/>
      <c r="D6" s="7" t="s">
        <v>29</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44</v>
      </c>
      <c r="G8" s="10">
        <f t="shared" si="0"/>
        <v>44</v>
      </c>
      <c r="H8" s="10">
        <f t="shared" si="0"/>
        <v>44</v>
      </c>
      <c r="I8" s="5">
        <v>10</v>
      </c>
      <c r="J8" s="18">
        <f>H8/G8</f>
        <v>1</v>
      </c>
      <c r="K8" s="19">
        <f>IF(J8*I8&gt;10,10,J8*I8)</f>
        <v>10</v>
      </c>
    </row>
    <row r="9" ht="33.5" customHeight="1" spans="1:11">
      <c r="A9" s="8"/>
      <c r="B9" s="8"/>
      <c r="C9" s="8"/>
      <c r="D9" s="5" t="s">
        <v>40</v>
      </c>
      <c r="E9" s="5"/>
      <c r="F9" s="10">
        <v>44</v>
      </c>
      <c r="G9" s="10">
        <v>44</v>
      </c>
      <c r="H9" s="10">
        <v>44</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175</v>
      </c>
      <c r="C13" s="13"/>
      <c r="D13" s="13"/>
      <c r="E13" s="13"/>
      <c r="F13" s="13"/>
      <c r="G13" s="13"/>
      <c r="H13" s="13" t="s">
        <v>176</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118</v>
      </c>
      <c r="E15" s="15"/>
      <c r="F15" s="15"/>
      <c r="G15" s="9" t="s">
        <v>177</v>
      </c>
      <c r="H15" s="9" t="s">
        <v>77</v>
      </c>
      <c r="I15" s="9" t="s">
        <v>63</v>
      </c>
      <c r="J15" s="5">
        <v>10</v>
      </c>
      <c r="K15" s="5" t="s">
        <v>42</v>
      </c>
    </row>
    <row r="16" ht="30" customHeight="1" spans="1:11">
      <c r="A16" s="12"/>
      <c r="B16" s="14"/>
      <c r="C16" s="16" t="s">
        <v>70</v>
      </c>
      <c r="D16" s="15" t="s">
        <v>178</v>
      </c>
      <c r="E16" s="15"/>
      <c r="F16" s="15"/>
      <c r="G16" s="9" t="s">
        <v>179</v>
      </c>
      <c r="H16" s="9" t="s">
        <v>77</v>
      </c>
      <c r="I16" s="9" t="s">
        <v>108</v>
      </c>
      <c r="J16" s="5">
        <v>20</v>
      </c>
      <c r="K16" s="5" t="s">
        <v>42</v>
      </c>
    </row>
    <row r="17" ht="30" customHeight="1" spans="1:11">
      <c r="A17" s="12"/>
      <c r="B17" s="14"/>
      <c r="C17" s="16" t="s">
        <v>74</v>
      </c>
      <c r="D17" s="15" t="s">
        <v>75</v>
      </c>
      <c r="E17" s="15"/>
      <c r="F17" s="15"/>
      <c r="G17" s="9" t="s">
        <v>180</v>
      </c>
      <c r="H17" s="9" t="s">
        <v>77</v>
      </c>
      <c r="I17" s="9" t="s">
        <v>63</v>
      </c>
      <c r="J17" s="5">
        <v>10</v>
      </c>
      <c r="K17" s="5" t="s">
        <v>42</v>
      </c>
    </row>
    <row r="18" ht="30" customHeight="1" spans="1:11">
      <c r="A18" s="12"/>
      <c r="B18" s="14"/>
      <c r="C18" s="16" t="s">
        <v>79</v>
      </c>
      <c r="D18" s="15" t="s">
        <v>160</v>
      </c>
      <c r="E18" s="15"/>
      <c r="F18" s="15"/>
      <c r="G18" s="9" t="s">
        <v>132</v>
      </c>
      <c r="H18" s="9" t="s">
        <v>77</v>
      </c>
      <c r="I18" s="9" t="s">
        <v>63</v>
      </c>
      <c r="J18" s="5">
        <v>10</v>
      </c>
      <c r="K18" s="5" t="s">
        <v>42</v>
      </c>
    </row>
    <row r="19" ht="36.5" customHeight="1" spans="1:11">
      <c r="A19" s="12"/>
      <c r="B19" s="14" t="s">
        <v>82</v>
      </c>
      <c r="C19" s="14" t="s">
        <v>83</v>
      </c>
      <c r="D19" s="15" t="s">
        <v>161</v>
      </c>
      <c r="E19" s="15"/>
      <c r="F19" s="15"/>
      <c r="G19" s="9" t="s">
        <v>181</v>
      </c>
      <c r="H19" s="9" t="s">
        <v>77</v>
      </c>
      <c r="I19" s="9" t="s">
        <v>163</v>
      </c>
      <c r="J19" s="5">
        <v>8</v>
      </c>
      <c r="K19" s="5" t="s">
        <v>42</v>
      </c>
    </row>
    <row r="20" ht="30" customHeight="1" spans="1:11">
      <c r="A20" s="12"/>
      <c r="B20" s="14"/>
      <c r="C20" s="16" t="s">
        <v>86</v>
      </c>
      <c r="D20" s="15" t="s">
        <v>164</v>
      </c>
      <c r="E20" s="15"/>
      <c r="F20" s="15"/>
      <c r="G20" s="9" t="s">
        <v>182</v>
      </c>
      <c r="H20" s="9" t="s">
        <v>77</v>
      </c>
      <c r="I20" s="9" t="s">
        <v>163</v>
      </c>
      <c r="J20" s="5">
        <v>8</v>
      </c>
      <c r="K20" s="5" t="s">
        <v>42</v>
      </c>
    </row>
    <row r="21" ht="30" customHeight="1" spans="1:11">
      <c r="A21" s="12"/>
      <c r="B21" s="14"/>
      <c r="C21" s="16" t="s">
        <v>89</v>
      </c>
      <c r="D21" s="15" t="s">
        <v>137</v>
      </c>
      <c r="E21" s="15"/>
      <c r="F21" s="15"/>
      <c r="G21" s="9" t="s">
        <v>138</v>
      </c>
      <c r="H21" s="9" t="s">
        <v>77</v>
      </c>
      <c r="I21" s="9" t="s">
        <v>163</v>
      </c>
      <c r="J21" s="5">
        <v>8</v>
      </c>
      <c r="K21" s="5" t="s">
        <v>42</v>
      </c>
    </row>
    <row r="22" ht="30" customHeight="1" spans="1:11">
      <c r="A22" s="12"/>
      <c r="B22" s="14"/>
      <c r="C22" s="16" t="s">
        <v>92</v>
      </c>
      <c r="D22" s="15" t="s">
        <v>93</v>
      </c>
      <c r="E22" s="15"/>
      <c r="F22" s="15"/>
      <c r="G22" s="9" t="s">
        <v>183</v>
      </c>
      <c r="H22" s="9" t="s">
        <v>77</v>
      </c>
      <c r="I22" s="9" t="s">
        <v>170</v>
      </c>
      <c r="J22" s="5">
        <v>6</v>
      </c>
      <c r="K22" s="5" t="s">
        <v>42</v>
      </c>
    </row>
    <row r="23" ht="36.5" customHeight="1" spans="1:11">
      <c r="A23" s="12"/>
      <c r="B23" s="14" t="s">
        <v>95</v>
      </c>
      <c r="C23" s="14" t="s">
        <v>95</v>
      </c>
      <c r="D23" s="15" t="s">
        <v>96</v>
      </c>
      <c r="E23" s="15"/>
      <c r="F23" s="15"/>
      <c r="G23" s="9" t="s">
        <v>97</v>
      </c>
      <c r="H23" s="9" t="s">
        <v>126</v>
      </c>
      <c r="I23" s="9" t="s">
        <v>63</v>
      </c>
      <c r="J23" s="5">
        <v>10</v>
      </c>
      <c r="K23" s="5" t="s">
        <v>42</v>
      </c>
    </row>
    <row r="24" ht="37.5" customHeight="1" spans="1:11">
      <c r="A24" s="17" t="s">
        <v>98</v>
      </c>
      <c r="B24" s="17"/>
      <c r="C24" s="17"/>
      <c r="D24" s="17"/>
      <c r="E24" s="17"/>
      <c r="F24" s="17"/>
      <c r="G24" s="17"/>
      <c r="H24" s="17" t="s">
        <v>42</v>
      </c>
      <c r="I24" s="17">
        <v>100</v>
      </c>
      <c r="J24" s="22">
        <f>SUM(J15:J23)+K8</f>
        <v>100</v>
      </c>
      <c r="K24" s="5" t="s">
        <v>42</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zoomScaleSheetLayoutView="60" topLeftCell="A11" workbookViewId="0">
      <selection activeCell="J16" sqref="J16"/>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184</v>
      </c>
      <c r="E5" s="6"/>
      <c r="F5" s="6"/>
      <c r="G5" s="6"/>
      <c r="H5" s="6"/>
      <c r="I5" s="6"/>
      <c r="J5" s="6"/>
      <c r="K5" s="6"/>
    </row>
    <row r="6" ht="33.5" customHeight="1" spans="1:11">
      <c r="A6" s="5" t="s">
        <v>28</v>
      </c>
      <c r="B6" s="5"/>
      <c r="C6" s="5"/>
      <c r="D6" s="7" t="s">
        <v>29</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35</v>
      </c>
      <c r="G8" s="10">
        <f t="shared" si="0"/>
        <v>35</v>
      </c>
      <c r="H8" s="10">
        <f t="shared" si="0"/>
        <v>35</v>
      </c>
      <c r="I8" s="5">
        <v>10</v>
      </c>
      <c r="J8" s="18">
        <f>H8/G8</f>
        <v>1</v>
      </c>
      <c r="K8" s="19">
        <f>IF(J8*I8&gt;10,10,J8*I8)</f>
        <v>10</v>
      </c>
    </row>
    <row r="9" ht="33.5" customHeight="1" spans="1:11">
      <c r="A9" s="8"/>
      <c r="B9" s="8"/>
      <c r="C9" s="8"/>
      <c r="D9" s="5" t="s">
        <v>40</v>
      </c>
      <c r="E9" s="5"/>
      <c r="F9" s="10">
        <v>35</v>
      </c>
      <c r="G9" s="10">
        <v>35</v>
      </c>
      <c r="H9" s="10">
        <v>35</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185</v>
      </c>
      <c r="C13" s="13"/>
      <c r="D13" s="13"/>
      <c r="E13" s="13"/>
      <c r="F13" s="13"/>
      <c r="G13" s="13"/>
      <c r="H13" s="13" t="s">
        <v>186</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187</v>
      </c>
      <c r="E15" s="15"/>
      <c r="F15" s="15"/>
      <c r="G15" s="9" t="s">
        <v>188</v>
      </c>
      <c r="H15" s="9" t="s">
        <v>189</v>
      </c>
      <c r="I15" s="9" t="s">
        <v>63</v>
      </c>
      <c r="J15" s="5">
        <v>10</v>
      </c>
      <c r="K15" s="5" t="s">
        <v>42</v>
      </c>
    </row>
    <row r="16" ht="36.5" customHeight="1" spans="1:11">
      <c r="A16" s="12"/>
      <c r="B16" s="14"/>
      <c r="C16" s="14"/>
      <c r="D16" s="15" t="s">
        <v>190</v>
      </c>
      <c r="E16" s="15"/>
      <c r="F16" s="15"/>
      <c r="G16" s="9" t="s">
        <v>191</v>
      </c>
      <c r="H16" s="9" t="s">
        <v>192</v>
      </c>
      <c r="I16" s="9" t="s">
        <v>63</v>
      </c>
      <c r="J16" s="5">
        <v>10</v>
      </c>
      <c r="K16" s="5" t="s">
        <v>42</v>
      </c>
    </row>
    <row r="17" ht="36.5" customHeight="1" spans="1:11">
      <c r="A17" s="12"/>
      <c r="B17" s="14"/>
      <c r="C17" s="14"/>
      <c r="D17" s="15" t="s">
        <v>193</v>
      </c>
      <c r="E17" s="15"/>
      <c r="F17" s="15"/>
      <c r="G17" s="9" t="s">
        <v>194</v>
      </c>
      <c r="H17" s="9" t="s">
        <v>195</v>
      </c>
      <c r="I17" s="9" t="s">
        <v>63</v>
      </c>
      <c r="J17" s="5">
        <v>10</v>
      </c>
      <c r="K17" s="5" t="s">
        <v>42</v>
      </c>
    </row>
    <row r="18" ht="30" customHeight="1" spans="1:11">
      <c r="A18" s="12"/>
      <c r="B18" s="14"/>
      <c r="C18" s="16" t="s">
        <v>70</v>
      </c>
      <c r="D18" s="15" t="s">
        <v>106</v>
      </c>
      <c r="E18" s="15"/>
      <c r="F18" s="15"/>
      <c r="G18" s="9" t="s">
        <v>196</v>
      </c>
      <c r="H18" s="9" t="s">
        <v>77</v>
      </c>
      <c r="I18" s="9" t="s">
        <v>63</v>
      </c>
      <c r="J18" s="5">
        <v>10</v>
      </c>
      <c r="K18" s="5" t="s">
        <v>42</v>
      </c>
    </row>
    <row r="19" ht="30" customHeight="1" spans="1:11">
      <c r="A19" s="12"/>
      <c r="B19" s="14"/>
      <c r="C19" s="16" t="s">
        <v>74</v>
      </c>
      <c r="D19" s="15" t="s">
        <v>197</v>
      </c>
      <c r="E19" s="15"/>
      <c r="F19" s="15"/>
      <c r="G19" s="9" t="s">
        <v>159</v>
      </c>
      <c r="H19" s="9" t="s">
        <v>77</v>
      </c>
      <c r="I19" s="9" t="s">
        <v>78</v>
      </c>
      <c r="J19" s="5">
        <v>5</v>
      </c>
      <c r="K19" s="5" t="s">
        <v>42</v>
      </c>
    </row>
    <row r="20" ht="30" customHeight="1" spans="1:11">
      <c r="A20" s="12"/>
      <c r="B20" s="14"/>
      <c r="C20" s="16" t="s">
        <v>79</v>
      </c>
      <c r="D20" s="15" t="s">
        <v>80</v>
      </c>
      <c r="E20" s="15"/>
      <c r="F20" s="15"/>
      <c r="G20" s="9" t="s">
        <v>81</v>
      </c>
      <c r="H20" s="9" t="s">
        <v>77</v>
      </c>
      <c r="I20" s="9" t="s">
        <v>78</v>
      </c>
      <c r="J20" s="5">
        <v>5</v>
      </c>
      <c r="K20" s="5" t="s">
        <v>42</v>
      </c>
    </row>
    <row r="21" ht="36.5" customHeight="1" spans="1:11">
      <c r="A21" s="12"/>
      <c r="B21" s="14" t="s">
        <v>82</v>
      </c>
      <c r="C21" s="14" t="s">
        <v>83</v>
      </c>
      <c r="D21" s="15" t="s">
        <v>198</v>
      </c>
      <c r="E21" s="15"/>
      <c r="F21" s="15"/>
      <c r="G21" s="9" t="s">
        <v>199</v>
      </c>
      <c r="H21" s="9" t="s">
        <v>77</v>
      </c>
      <c r="I21" s="9" t="s">
        <v>63</v>
      </c>
      <c r="J21" s="5">
        <v>10</v>
      </c>
      <c r="K21" s="5" t="s">
        <v>42</v>
      </c>
    </row>
    <row r="22" ht="30" customHeight="1" spans="1:11">
      <c r="A22" s="12"/>
      <c r="B22" s="14"/>
      <c r="C22" s="16" t="s">
        <v>86</v>
      </c>
      <c r="D22" s="15" t="s">
        <v>200</v>
      </c>
      <c r="E22" s="15"/>
      <c r="F22" s="15"/>
      <c r="G22" s="9" t="s">
        <v>201</v>
      </c>
      <c r="H22" s="9" t="s">
        <v>77</v>
      </c>
      <c r="I22" s="9" t="s">
        <v>63</v>
      </c>
      <c r="J22" s="5">
        <v>10</v>
      </c>
      <c r="K22" s="5" t="s">
        <v>42</v>
      </c>
    </row>
    <row r="23" ht="30" customHeight="1" spans="1:11">
      <c r="A23" s="12"/>
      <c r="B23" s="14"/>
      <c r="C23" s="16" t="s">
        <v>89</v>
      </c>
      <c r="D23" s="15" t="s">
        <v>202</v>
      </c>
      <c r="E23" s="15"/>
      <c r="F23" s="15"/>
      <c r="G23" s="9" t="s">
        <v>203</v>
      </c>
      <c r="H23" s="9" t="s">
        <v>77</v>
      </c>
      <c r="I23" s="9" t="s">
        <v>78</v>
      </c>
      <c r="J23" s="5">
        <v>5</v>
      </c>
      <c r="K23" s="5" t="s">
        <v>42</v>
      </c>
    </row>
    <row r="24" ht="30" customHeight="1" spans="1:11">
      <c r="A24" s="12"/>
      <c r="B24" s="14"/>
      <c r="C24" s="16" t="s">
        <v>92</v>
      </c>
      <c r="D24" s="15" t="s">
        <v>93</v>
      </c>
      <c r="E24" s="15"/>
      <c r="F24" s="15"/>
      <c r="G24" s="9" t="s">
        <v>204</v>
      </c>
      <c r="H24" s="9" t="s">
        <v>77</v>
      </c>
      <c r="I24" s="9" t="s">
        <v>78</v>
      </c>
      <c r="J24" s="5">
        <v>5</v>
      </c>
      <c r="K24" s="5" t="s">
        <v>42</v>
      </c>
    </row>
    <row r="25" ht="36.5" customHeight="1" spans="1:11">
      <c r="A25" s="12"/>
      <c r="B25" s="14" t="s">
        <v>95</v>
      </c>
      <c r="C25" s="14" t="s">
        <v>95</v>
      </c>
      <c r="D25" s="15" t="s">
        <v>96</v>
      </c>
      <c r="E25" s="15"/>
      <c r="F25" s="15"/>
      <c r="G25" s="9" t="s">
        <v>97</v>
      </c>
      <c r="H25" s="9" t="s">
        <v>173</v>
      </c>
      <c r="I25" s="9" t="s">
        <v>63</v>
      </c>
      <c r="J25" s="5">
        <v>10</v>
      </c>
      <c r="K25" s="5" t="s">
        <v>42</v>
      </c>
    </row>
    <row r="26" ht="37.5" customHeight="1" spans="1:11">
      <c r="A26" s="17" t="s">
        <v>98</v>
      </c>
      <c r="B26" s="17"/>
      <c r="C26" s="17"/>
      <c r="D26" s="17"/>
      <c r="E26" s="17"/>
      <c r="F26" s="17"/>
      <c r="G26" s="17"/>
      <c r="H26" s="17" t="s">
        <v>42</v>
      </c>
      <c r="I26" s="17">
        <v>100</v>
      </c>
      <c r="J26" s="22">
        <f>SUM(J15:J25)+K8</f>
        <v>100</v>
      </c>
      <c r="K26" s="5" t="s">
        <v>42</v>
      </c>
    </row>
  </sheetData>
  <mergeCells count="35">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D25:F25"/>
    <mergeCell ref="A26:G26"/>
    <mergeCell ref="A12:A13"/>
    <mergeCell ref="A14:A25"/>
    <mergeCell ref="B15:B20"/>
    <mergeCell ref="B21:B24"/>
    <mergeCell ref="C15:C17"/>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zoomScaleSheetLayoutView="60" workbookViewId="0">
      <selection activeCell="N16" sqref="N16"/>
    </sheetView>
  </sheetViews>
  <sheetFormatPr defaultColWidth="9.16666666666667" defaultRowHeight="14" customHeight="1"/>
  <cols>
    <col min="1" max="1" width="6.75925925925926" customWidth="1"/>
    <col min="2" max="2" width="10.5555555555556" customWidth="1"/>
    <col min="3" max="3" width="10.2777777777778" customWidth="1"/>
    <col min="4" max="4" width="17.037037037037" customWidth="1"/>
    <col min="5" max="5" width="15.2777777777778" customWidth="1"/>
    <col min="6" max="8" width="12.3148148148148" customWidth="1"/>
    <col min="9" max="10" width="10" customWidth="1"/>
    <col min="11" max="11" width="19.4444444444444" customWidth="1"/>
  </cols>
  <sheetData>
    <row r="1" ht="28.15" customHeight="1" spans="1:1">
      <c r="A1" s="1" t="s">
        <v>23</v>
      </c>
    </row>
    <row r="2" ht="24.75" customHeight="1" spans="1:11">
      <c r="A2" s="2" t="s">
        <v>24</v>
      </c>
      <c r="B2" s="2"/>
      <c r="C2" s="2"/>
      <c r="D2" s="2"/>
      <c r="E2" s="2"/>
      <c r="F2" s="2"/>
      <c r="G2" s="2"/>
      <c r="H2" s="2"/>
      <c r="I2" s="2"/>
      <c r="J2" s="2"/>
      <c r="K2" s="2"/>
    </row>
    <row r="3" ht="16" customHeight="1" spans="1:11">
      <c r="A3" s="3" t="s">
        <v>25</v>
      </c>
      <c r="B3" s="3"/>
      <c r="C3" s="3"/>
      <c r="D3" s="3"/>
      <c r="E3" s="3"/>
      <c r="F3" s="3"/>
      <c r="G3" s="3"/>
      <c r="H3" s="3"/>
      <c r="I3" s="3"/>
      <c r="J3" s="3"/>
      <c r="K3" s="3"/>
    </row>
    <row r="4" customHeight="1" spans="1:11">
      <c r="A4" s="4"/>
      <c r="B4" s="4"/>
      <c r="C4" s="4"/>
      <c r="D4" s="4"/>
      <c r="E4" s="4"/>
      <c r="F4" s="4"/>
      <c r="G4" s="4"/>
      <c r="H4" s="4"/>
      <c r="I4" s="4"/>
      <c r="J4" s="4"/>
      <c r="K4" s="4"/>
    </row>
    <row r="5" ht="33.5" customHeight="1" spans="1:11">
      <c r="A5" s="5" t="s">
        <v>26</v>
      </c>
      <c r="B5" s="5"/>
      <c r="C5" s="5"/>
      <c r="D5" s="6" t="s">
        <v>205</v>
      </c>
      <c r="E5" s="6"/>
      <c r="F5" s="6"/>
      <c r="G5" s="6"/>
      <c r="H5" s="6"/>
      <c r="I5" s="6"/>
      <c r="J5" s="6"/>
      <c r="K5" s="6"/>
    </row>
    <row r="6" ht="33.5" customHeight="1" spans="1:11">
      <c r="A6" s="5" t="s">
        <v>28</v>
      </c>
      <c r="B6" s="5"/>
      <c r="C6" s="5"/>
      <c r="D6" s="7" t="s">
        <v>29</v>
      </c>
      <c r="E6" s="7"/>
      <c r="F6" s="7"/>
      <c r="G6" s="7"/>
      <c r="H6" s="5" t="s">
        <v>30</v>
      </c>
      <c r="I6" s="5" t="s">
        <v>31</v>
      </c>
      <c r="J6" s="5"/>
      <c r="K6" s="5"/>
    </row>
    <row r="7" ht="33.5" customHeight="1" spans="1:11">
      <c r="A7" s="8" t="s">
        <v>32</v>
      </c>
      <c r="B7" s="8"/>
      <c r="C7" s="8"/>
      <c r="D7" s="5"/>
      <c r="E7" s="5"/>
      <c r="F7" s="9" t="s">
        <v>33</v>
      </c>
      <c r="G7" s="9" t="s">
        <v>34</v>
      </c>
      <c r="H7" s="9" t="s">
        <v>35</v>
      </c>
      <c r="I7" s="9" t="s">
        <v>36</v>
      </c>
      <c r="J7" s="9" t="s">
        <v>37</v>
      </c>
      <c r="K7" s="5" t="s">
        <v>38</v>
      </c>
    </row>
    <row r="8" ht="33.5" customHeight="1" spans="1:11">
      <c r="A8" s="8"/>
      <c r="B8" s="8"/>
      <c r="C8" s="8"/>
      <c r="D8" s="5" t="s">
        <v>39</v>
      </c>
      <c r="E8" s="5"/>
      <c r="F8" s="10">
        <f t="shared" ref="F8:H8" si="0">F9+F10+F11</f>
        <v>110</v>
      </c>
      <c r="G8" s="10">
        <f t="shared" si="0"/>
        <v>110</v>
      </c>
      <c r="H8" s="10">
        <f t="shared" si="0"/>
        <v>110</v>
      </c>
      <c r="I8" s="5">
        <v>10</v>
      </c>
      <c r="J8" s="18">
        <f>H8/G8</f>
        <v>1</v>
      </c>
      <c r="K8" s="19">
        <f>IF(J8*I8&gt;10,10,J8*I8)</f>
        <v>10</v>
      </c>
    </row>
    <row r="9" ht="33.5" customHeight="1" spans="1:11">
      <c r="A9" s="8"/>
      <c r="B9" s="8"/>
      <c r="C9" s="8"/>
      <c r="D9" s="5" t="s">
        <v>40</v>
      </c>
      <c r="E9" s="5"/>
      <c r="F9" s="10">
        <v>110</v>
      </c>
      <c r="G9" s="10">
        <v>110</v>
      </c>
      <c r="H9" s="10">
        <v>110</v>
      </c>
      <c r="I9" s="20" t="s">
        <v>41</v>
      </c>
      <c r="J9" s="5" t="s">
        <v>42</v>
      </c>
      <c r="K9" s="5" t="s">
        <v>42</v>
      </c>
    </row>
    <row r="10" ht="33.5" customHeight="1" spans="1:11">
      <c r="A10" s="8"/>
      <c r="B10" s="8"/>
      <c r="C10" s="8"/>
      <c r="D10" s="5" t="s">
        <v>43</v>
      </c>
      <c r="E10" s="5"/>
      <c r="F10" s="10">
        <v>0</v>
      </c>
      <c r="G10" s="10">
        <v>0</v>
      </c>
      <c r="H10" s="10">
        <v>0</v>
      </c>
      <c r="I10" s="20" t="s">
        <v>41</v>
      </c>
      <c r="J10" s="5" t="s">
        <v>42</v>
      </c>
      <c r="K10" s="5" t="s">
        <v>42</v>
      </c>
    </row>
    <row r="11" ht="33.5" customHeight="1" spans="1:11">
      <c r="A11" s="8"/>
      <c r="B11" s="8"/>
      <c r="C11" s="8"/>
      <c r="D11" s="11" t="s">
        <v>44</v>
      </c>
      <c r="E11" s="11"/>
      <c r="F11" s="10">
        <v>0</v>
      </c>
      <c r="G11" s="10">
        <v>0</v>
      </c>
      <c r="H11" s="10">
        <v>0</v>
      </c>
      <c r="I11" s="20" t="s">
        <v>41</v>
      </c>
      <c r="J11" s="5" t="s">
        <v>42</v>
      </c>
      <c r="K11" s="5" t="s">
        <v>42</v>
      </c>
    </row>
    <row r="12" ht="33.5" customHeight="1" spans="1:11">
      <c r="A12" s="12" t="s">
        <v>45</v>
      </c>
      <c r="B12" s="9" t="s">
        <v>46</v>
      </c>
      <c r="C12" s="9"/>
      <c r="D12" s="9"/>
      <c r="E12" s="9"/>
      <c r="F12" s="9"/>
      <c r="G12" s="9"/>
      <c r="H12" s="5" t="s">
        <v>47</v>
      </c>
      <c r="I12" s="5"/>
      <c r="J12" s="5"/>
      <c r="K12" s="5"/>
    </row>
    <row r="13" ht="96.5" customHeight="1" spans="1:15">
      <c r="A13" s="12"/>
      <c r="B13" s="13" t="s">
        <v>206</v>
      </c>
      <c r="C13" s="13"/>
      <c r="D13" s="13"/>
      <c r="E13" s="13"/>
      <c r="F13" s="13"/>
      <c r="G13" s="13"/>
      <c r="H13" s="13" t="s">
        <v>207</v>
      </c>
      <c r="I13" s="13"/>
      <c r="J13" s="13"/>
      <c r="K13" s="13"/>
      <c r="M13" s="21"/>
      <c r="N13" s="21"/>
      <c r="O13" s="21"/>
    </row>
    <row r="14" ht="36" customHeight="1" spans="1:11">
      <c r="A14" s="12" t="s">
        <v>50</v>
      </c>
      <c r="B14" s="9" t="s">
        <v>51</v>
      </c>
      <c r="C14" s="5" t="s">
        <v>52</v>
      </c>
      <c r="D14" s="5" t="s">
        <v>53</v>
      </c>
      <c r="E14" s="5"/>
      <c r="F14" s="5"/>
      <c r="G14" s="9" t="s">
        <v>54</v>
      </c>
      <c r="H14" s="5" t="s">
        <v>55</v>
      </c>
      <c r="I14" s="9" t="s">
        <v>56</v>
      </c>
      <c r="J14" s="9" t="s">
        <v>38</v>
      </c>
      <c r="K14" s="9" t="s">
        <v>57</v>
      </c>
    </row>
    <row r="15" ht="36.5" customHeight="1" spans="1:11">
      <c r="A15" s="12"/>
      <c r="B15" s="14" t="s">
        <v>58</v>
      </c>
      <c r="C15" s="14" t="s">
        <v>59</v>
      </c>
      <c r="D15" s="15" t="s">
        <v>208</v>
      </c>
      <c r="E15" s="15"/>
      <c r="F15" s="15"/>
      <c r="G15" s="9" t="s">
        <v>209</v>
      </c>
      <c r="H15" s="9" t="s">
        <v>210</v>
      </c>
      <c r="I15" s="9" t="s">
        <v>78</v>
      </c>
      <c r="J15" s="5">
        <v>5</v>
      </c>
      <c r="K15" s="5" t="s">
        <v>42</v>
      </c>
    </row>
    <row r="16" ht="36.5" customHeight="1" spans="1:11">
      <c r="A16" s="12"/>
      <c r="B16" s="14"/>
      <c r="C16" s="14"/>
      <c r="D16" s="15" t="s">
        <v>211</v>
      </c>
      <c r="E16" s="15"/>
      <c r="F16" s="15"/>
      <c r="G16" s="9" t="s">
        <v>212</v>
      </c>
      <c r="H16" s="9" t="s">
        <v>213</v>
      </c>
      <c r="I16" s="9" t="s">
        <v>78</v>
      </c>
      <c r="J16" s="5">
        <v>5</v>
      </c>
      <c r="K16" s="5" t="s">
        <v>42</v>
      </c>
    </row>
    <row r="17" ht="36.5" customHeight="1" spans="1:11">
      <c r="A17" s="12"/>
      <c r="B17" s="14"/>
      <c r="C17" s="14"/>
      <c r="D17" s="15" t="s">
        <v>214</v>
      </c>
      <c r="E17" s="15"/>
      <c r="F17" s="15"/>
      <c r="G17" s="9" t="s">
        <v>215</v>
      </c>
      <c r="H17" s="9" t="s">
        <v>216</v>
      </c>
      <c r="I17" s="9" t="s">
        <v>78</v>
      </c>
      <c r="J17" s="5">
        <v>5</v>
      </c>
      <c r="K17" s="5" t="s">
        <v>42</v>
      </c>
    </row>
    <row r="18" ht="36.5" customHeight="1" spans="1:11">
      <c r="A18" s="12"/>
      <c r="B18" s="14"/>
      <c r="C18" s="14"/>
      <c r="D18" s="15" t="s">
        <v>217</v>
      </c>
      <c r="E18" s="15"/>
      <c r="F18" s="15"/>
      <c r="G18" s="9" t="s">
        <v>218</v>
      </c>
      <c r="H18" s="9" t="s">
        <v>219</v>
      </c>
      <c r="I18" s="9" t="s">
        <v>78</v>
      </c>
      <c r="J18" s="5">
        <v>5</v>
      </c>
      <c r="K18" s="5" t="s">
        <v>42</v>
      </c>
    </row>
    <row r="19" ht="30" customHeight="1" spans="1:11">
      <c r="A19" s="12"/>
      <c r="B19" s="14"/>
      <c r="C19" s="16" t="s">
        <v>70</v>
      </c>
      <c r="D19" s="15" t="s">
        <v>220</v>
      </c>
      <c r="E19" s="15"/>
      <c r="F19" s="15"/>
      <c r="G19" s="9" t="s">
        <v>221</v>
      </c>
      <c r="H19" s="9" t="s">
        <v>77</v>
      </c>
      <c r="I19" s="9" t="s">
        <v>78</v>
      </c>
      <c r="J19" s="5">
        <v>5</v>
      </c>
      <c r="K19" s="5" t="s">
        <v>42</v>
      </c>
    </row>
    <row r="20" ht="36.5" customHeight="1" spans="1:11">
      <c r="A20" s="12"/>
      <c r="B20" s="14"/>
      <c r="C20" s="16"/>
      <c r="D20" s="15" t="s">
        <v>222</v>
      </c>
      <c r="E20" s="15"/>
      <c r="F20" s="15"/>
      <c r="G20" s="9" t="s">
        <v>223</v>
      </c>
      <c r="H20" s="9" t="s">
        <v>77</v>
      </c>
      <c r="I20" s="9" t="s">
        <v>78</v>
      </c>
      <c r="J20" s="5">
        <v>5</v>
      </c>
      <c r="K20" s="5" t="s">
        <v>42</v>
      </c>
    </row>
    <row r="21" ht="30" customHeight="1" spans="1:11">
      <c r="A21" s="12"/>
      <c r="B21" s="14"/>
      <c r="C21" s="16" t="s">
        <v>74</v>
      </c>
      <c r="D21" s="15" t="s">
        <v>158</v>
      </c>
      <c r="E21" s="15"/>
      <c r="F21" s="15"/>
      <c r="G21" s="9" t="s">
        <v>109</v>
      </c>
      <c r="H21" s="9" t="s">
        <v>77</v>
      </c>
      <c r="I21" s="9" t="s">
        <v>78</v>
      </c>
      <c r="J21" s="5">
        <v>5</v>
      </c>
      <c r="K21" s="5" t="s">
        <v>42</v>
      </c>
    </row>
    <row r="22" ht="36.5" customHeight="1" spans="1:11">
      <c r="A22" s="12"/>
      <c r="B22" s="14"/>
      <c r="C22" s="16"/>
      <c r="D22" s="15" t="s">
        <v>224</v>
      </c>
      <c r="E22" s="15"/>
      <c r="F22" s="15"/>
      <c r="G22" s="9" t="s">
        <v>225</v>
      </c>
      <c r="H22" s="9" t="s">
        <v>77</v>
      </c>
      <c r="I22" s="9" t="s">
        <v>78</v>
      </c>
      <c r="J22" s="5">
        <v>5</v>
      </c>
      <c r="K22" s="5" t="s">
        <v>42</v>
      </c>
    </row>
    <row r="23" ht="30" customHeight="1" spans="1:11">
      <c r="A23" s="12"/>
      <c r="B23" s="14"/>
      <c r="C23" s="16" t="s">
        <v>79</v>
      </c>
      <c r="D23" s="15" t="s">
        <v>226</v>
      </c>
      <c r="E23" s="15"/>
      <c r="F23" s="15"/>
      <c r="G23" s="9" t="s">
        <v>227</v>
      </c>
      <c r="H23" s="9" t="s">
        <v>228</v>
      </c>
      <c r="I23" s="9" t="s">
        <v>63</v>
      </c>
      <c r="J23" s="5">
        <v>10</v>
      </c>
      <c r="K23" s="5" t="s">
        <v>42</v>
      </c>
    </row>
    <row r="24" ht="36.5" customHeight="1" spans="1:11">
      <c r="A24" s="12"/>
      <c r="B24" s="14" t="s">
        <v>82</v>
      </c>
      <c r="C24" s="14" t="s">
        <v>83</v>
      </c>
      <c r="D24" s="15" t="s">
        <v>84</v>
      </c>
      <c r="E24" s="15"/>
      <c r="F24" s="15"/>
      <c r="G24" s="9" t="s">
        <v>229</v>
      </c>
      <c r="H24" s="9" t="s">
        <v>77</v>
      </c>
      <c r="I24" s="9" t="s">
        <v>170</v>
      </c>
      <c r="J24" s="5">
        <v>6</v>
      </c>
      <c r="K24" s="5" t="s">
        <v>42</v>
      </c>
    </row>
    <row r="25" ht="30" customHeight="1" spans="1:11">
      <c r="A25" s="12"/>
      <c r="B25" s="14"/>
      <c r="C25" s="16" t="s">
        <v>86</v>
      </c>
      <c r="D25" s="15" t="s">
        <v>230</v>
      </c>
      <c r="E25" s="15"/>
      <c r="F25" s="15"/>
      <c r="G25" s="9" t="s">
        <v>231</v>
      </c>
      <c r="H25" s="9" t="s">
        <v>77</v>
      </c>
      <c r="I25" s="9" t="s">
        <v>170</v>
      </c>
      <c r="J25" s="5">
        <v>6</v>
      </c>
      <c r="K25" s="5" t="s">
        <v>42</v>
      </c>
    </row>
    <row r="26" ht="36.5" customHeight="1" spans="1:11">
      <c r="A26" s="12"/>
      <c r="B26" s="14"/>
      <c r="C26" s="16"/>
      <c r="D26" s="15" t="s">
        <v>232</v>
      </c>
      <c r="E26" s="15"/>
      <c r="F26" s="15"/>
      <c r="G26" s="9" t="s">
        <v>231</v>
      </c>
      <c r="H26" s="9" t="s">
        <v>77</v>
      </c>
      <c r="I26" s="9" t="s">
        <v>170</v>
      </c>
      <c r="J26" s="5">
        <v>6</v>
      </c>
      <c r="K26" s="5" t="s">
        <v>42</v>
      </c>
    </row>
    <row r="27" ht="30" customHeight="1" spans="1:11">
      <c r="A27" s="12"/>
      <c r="B27" s="14"/>
      <c r="C27" s="16" t="s">
        <v>89</v>
      </c>
      <c r="D27" s="15" t="s">
        <v>90</v>
      </c>
      <c r="E27" s="15"/>
      <c r="F27" s="15"/>
      <c r="G27" s="9" t="s">
        <v>167</v>
      </c>
      <c r="H27" s="9" t="s">
        <v>77</v>
      </c>
      <c r="I27" s="9" t="s">
        <v>170</v>
      </c>
      <c r="J27" s="5">
        <v>6</v>
      </c>
      <c r="K27" s="5" t="s">
        <v>42</v>
      </c>
    </row>
    <row r="28" ht="30" customHeight="1" spans="1:11">
      <c r="A28" s="12"/>
      <c r="B28" s="14"/>
      <c r="C28" s="16" t="s">
        <v>92</v>
      </c>
      <c r="D28" s="15" t="s">
        <v>233</v>
      </c>
      <c r="E28" s="15"/>
      <c r="F28" s="15"/>
      <c r="G28" s="9" t="s">
        <v>231</v>
      </c>
      <c r="H28" s="9" t="s">
        <v>77</v>
      </c>
      <c r="I28" s="9" t="s">
        <v>170</v>
      </c>
      <c r="J28" s="5">
        <v>6</v>
      </c>
      <c r="K28" s="5" t="s">
        <v>42</v>
      </c>
    </row>
    <row r="29" ht="36.5" customHeight="1" spans="1:11">
      <c r="A29" s="12"/>
      <c r="B29" s="14" t="s">
        <v>95</v>
      </c>
      <c r="C29" s="14" t="s">
        <v>95</v>
      </c>
      <c r="D29" s="15" t="s">
        <v>171</v>
      </c>
      <c r="E29" s="15"/>
      <c r="F29" s="15"/>
      <c r="G29" s="9" t="s">
        <v>97</v>
      </c>
      <c r="H29" s="9" t="s">
        <v>126</v>
      </c>
      <c r="I29" s="9" t="s">
        <v>63</v>
      </c>
      <c r="J29" s="5">
        <v>10</v>
      </c>
      <c r="K29" s="5" t="s">
        <v>42</v>
      </c>
    </row>
    <row r="30" ht="37.5" customHeight="1" spans="1:11">
      <c r="A30" s="17" t="s">
        <v>98</v>
      </c>
      <c r="B30" s="17"/>
      <c r="C30" s="17"/>
      <c r="D30" s="17"/>
      <c r="E30" s="17"/>
      <c r="F30" s="17"/>
      <c r="G30" s="17"/>
      <c r="H30" s="17" t="s">
        <v>42</v>
      </c>
      <c r="I30" s="17">
        <v>100</v>
      </c>
      <c r="J30" s="22">
        <f>SUM(J15:J29)+K8</f>
        <v>100</v>
      </c>
      <c r="K30" s="5" t="s">
        <v>42</v>
      </c>
    </row>
  </sheetData>
  <mergeCells count="4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A30:G30"/>
    <mergeCell ref="A12:A13"/>
    <mergeCell ref="A14:A29"/>
    <mergeCell ref="B15:B23"/>
    <mergeCell ref="B24:B28"/>
    <mergeCell ref="C15:C18"/>
    <mergeCell ref="C19:C20"/>
    <mergeCell ref="C21:C22"/>
    <mergeCell ref="C25:C26"/>
    <mergeCell ref="A7:C11"/>
  </mergeCells>
  <printOptions horizontalCentered="1"/>
  <pageMargins left="0.15748031496063" right="0.196850393700787" top="0.748031496062992" bottom="0.551181102362205" header="0.31496062992126" footer="0.31496062992126"/>
  <pageSetup paperSize="9" scale="75" fitToHeight="100"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23</vt:i4>
      </vt:variant>
    </vt:vector>
  </HeadingPairs>
  <TitlesOfParts>
    <vt:vector size="23" baseType="lpstr">
      <vt:lpstr>目录</vt:lpstr>
      <vt:lpstr>“菜篮子”市长负责制考核工作经费项目</vt:lpstr>
      <vt:lpstr>粮食作物生长期保护行动项目</vt:lpstr>
      <vt:lpstr>信息系统线路费项目</vt:lpstr>
      <vt:lpstr>大楼运行经费项目</vt:lpstr>
      <vt:lpstr>农产品质量安全监管项目</vt:lpstr>
      <vt:lpstr>农业农村工作专项业务费项目</vt:lpstr>
      <vt:lpstr>秸秆博览会项目</vt:lpstr>
      <vt:lpstr>合肥、上海、北京等农业展览会项目</vt:lpstr>
      <vt:lpstr>高标准农田建设工作经费项目</vt:lpstr>
      <vt:lpstr>成品油价格调整对渔业补助资金项目</vt:lpstr>
      <vt:lpstr>认证农产品管理资金项目</vt:lpstr>
      <vt:lpstr>市委农办工作经费项目</vt:lpstr>
      <vt:lpstr>支持“淮优”农产品推广项目</vt:lpstr>
      <vt:lpstr>2023年成品油价格调整对渔业补助资金项目</vt:lpstr>
      <vt:lpstr>认证农产品管理项目</vt:lpstr>
      <vt:lpstr>翟淑培选派干部工作经费项目</vt:lpstr>
      <vt:lpstr>2023年秸秆禁烧专项经费项目</vt:lpstr>
      <vt:lpstr>张玉人才开发经费项目</vt:lpstr>
      <vt:lpstr>淮北市绿色食品行业协会开办费项目</vt:lpstr>
      <vt:lpstr>绿色食品产业招商团工作经费项目</vt:lpstr>
      <vt:lpstr>全省春季农业生产工作会议费项目</vt:lpstr>
      <vt:lpstr>职工沈自力丧葬费及抚恤金项目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安福全</dc:creator>
  <cp:lastModifiedBy>Yoghurt</cp:lastModifiedBy>
  <cp:revision>1</cp:revision>
  <dcterms:created xsi:type="dcterms:W3CDTF">2006-09-13T11:21:00Z</dcterms:created>
  <cp:lastPrinted>2019-05-22T04:56:00Z</cp:lastPrinted>
  <dcterms:modified xsi:type="dcterms:W3CDTF">2024-09-25T09:52:19Z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AFAF34946A2844CBB3588270EC45E79E_13</vt:lpwstr>
  </property>
</Properties>
</file>