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附件2.2025年度全省高标准农田项目库" sheetId="3" r:id="rId1"/>
  </sheets>
  <definedNames>
    <definedName name="_xlnm.Print_Titles" localSheetId="0">附件2.2025年度全省高标准农田项目库!$2:$3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<sst xmlns="http://schemas.openxmlformats.org/spreadsheetml/2006/main" count="90" uniqueCount="67">
  <si>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t>2025年度安徽省淮北市高标准农田建设项目库</t>
  </si>
  <si>
    <t>区域</t>
  </si>
  <si>
    <t>序号</t>
  </si>
  <si>
    <t>项目名称</t>
  </si>
  <si>
    <t>建设地点</t>
  </si>
  <si>
    <t>高标准农田建设面积（亩）</t>
  </si>
  <si>
    <t>投资总额（万元）</t>
  </si>
  <si>
    <t>申报单位</t>
  </si>
  <si>
    <t>首次入库年度</t>
  </si>
  <si>
    <t>烈山区</t>
  </si>
  <si>
    <t>淮北市烈山区古饶镇山西村高标准农田建设项目</t>
  </si>
  <si>
    <t>古饶镇山西村</t>
  </si>
  <si>
    <t>烈山区农业农村水利局</t>
  </si>
  <si>
    <t>淮北市烈山区古饶镇山北村高标准农田建设项目</t>
  </si>
  <si>
    <t>古饶镇山北村</t>
  </si>
  <si>
    <t>淮北市烈山区古饶镇山南村高标准农田建设项目</t>
  </si>
  <si>
    <t>古饶镇山南村</t>
  </si>
  <si>
    <t>淮北市烈山区古饶镇赵集村高标准农田建设改造提升项目</t>
  </si>
  <si>
    <t>古饶镇赵集村</t>
  </si>
  <si>
    <t>淮北市烈山区古饶镇秦楼村高标准农田建设改造提升项目</t>
  </si>
  <si>
    <t>古饶镇秦楼村</t>
  </si>
  <si>
    <t>小计</t>
  </si>
  <si>
    <t>杜集区</t>
  </si>
  <si>
    <t>淮北市杜集区段园镇毛场村高标准农田建设项目</t>
  </si>
  <si>
    <t>杜集区段园镇毛场村</t>
  </si>
  <si>
    <t>杜集区农业农村水利局</t>
  </si>
  <si>
    <t>淮北市杜集区朔里镇高标准农田建设项目</t>
  </si>
  <si>
    <t>杜集区朔里镇矬楼村</t>
  </si>
  <si>
    <t>淮北市杜集区高岳街道办事处高标准农田建设项目</t>
  </si>
  <si>
    <t>杜集区高岳街道喊楼村、双楼村</t>
  </si>
  <si>
    <t>淮北市杜集区矿山集街道办事处高标准农田建设项目</t>
  </si>
  <si>
    <t>杜集区矿山集街道杜集社区、六合社区</t>
  </si>
  <si>
    <t>淮北市杜集区石台镇高标准农田建设项目</t>
  </si>
  <si>
    <t>杜集区石台村、梧桐村</t>
  </si>
  <si>
    <t>相山区</t>
  </si>
  <si>
    <t>2025年相山区渠沟镇高标准农田建设改造提升项目</t>
  </si>
  <si>
    <t>相山区渠沟镇</t>
  </si>
  <si>
    <t>相山区农水局</t>
  </si>
  <si>
    <t>濉溪县</t>
  </si>
  <si>
    <t>淮北市濉溪县双堆集镇芦沟村高标准农田建设项目</t>
  </si>
  <si>
    <t>双堆集镇芦沟村</t>
  </si>
  <si>
    <t>濉溪县农业农村局</t>
  </si>
  <si>
    <t>淮北市濉溪县双堆集镇谢店村高标准农田建设项目</t>
  </si>
  <si>
    <t>双堆集镇谢店村</t>
  </si>
  <si>
    <t>淮北市濉溪县孙疃镇炮楼村高标准农田建设项目</t>
  </si>
  <si>
    <t>孙疃镇炮楼村</t>
  </si>
  <si>
    <t>淮北市濉溪县孙疃镇杨柳村高标准农田建设项目</t>
  </si>
  <si>
    <t>孙疃镇杨柳村</t>
  </si>
  <si>
    <t>淮北市濉溪县铁佛镇邹楼村高标准农田建设项目</t>
  </si>
  <si>
    <t>铁佛镇邹楼村</t>
  </si>
  <si>
    <t>淮北市濉溪县铁佛镇黄集村高标准农田建设项目</t>
  </si>
  <si>
    <t>铁佛镇黄集村</t>
  </si>
  <si>
    <t>淮北市濉溪县临涣镇姚湖村高标准农田建设项目</t>
  </si>
  <si>
    <t>临涣镇姚湖村</t>
  </si>
  <si>
    <t>淮北市濉溪县刘桥镇彭楼、刘桥村高标准农田建设项目</t>
  </si>
  <si>
    <t>刘桥镇彭楼、刘桥村</t>
  </si>
  <si>
    <t>淮北市濉溪县百善镇叶刘湖村高标准农田建设项目</t>
  </si>
  <si>
    <t>濉溪县百善镇叶刘湖村</t>
  </si>
  <si>
    <t>淮北市濉溪县南坪镇太平村高标准农田建设项目</t>
  </si>
  <si>
    <t>南坪镇太平村</t>
  </si>
  <si>
    <t>淮北市濉溪县双堆集镇刘楼村高标准农田建设项目</t>
  </si>
  <si>
    <t>双堆集镇刘楼村</t>
  </si>
  <si>
    <t>淮北市濉溪县四铺镇新建村高标准农田建设项目</t>
  </si>
  <si>
    <t>四铺镇新建村</t>
  </si>
  <si>
    <t>淮北市濉溪县四铺镇新庄村高标准农田建设项目</t>
  </si>
  <si>
    <t>四铺镇新庄村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</si>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</sst>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20"/>
      <name val="方正小标宋简体"/>
      <charset val="134"/>
    </font>
    <font>
      <sz val="12"/>
      <name val="宋体-18030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177" fontId="8" fillId="0" borderId="1" xfId="0" applyNumberFormat="1" applyFont="1" applyFill="1" applyBorder="1" applyAlignment="1">
      <alignment horizontal="center" wrapText="1"/>
    </xf>
    <xf numFmtId="176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77" fontId="7" fillId="0" borderId="1" xfId="0" applyNumberFormat="1" applyFont="1" applyFill="1" applyBorder="1" applyAlignment="1">
      <alignment horizontal="center" wrapText="1"/>
    </xf>
    <xf numFmtId="0" fontId="3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2"/>
  <sheetViews>
    <sheetView tabSelected="1" zoomScale="110" zoomScaleNormal="110" workbookViewId="0">
      <pane ySplit="4" topLeftCell="A5" activePane="bottomLeft" state="frozen"/>
      <selection/>
      <selection pane="bottomLeft" activeCell="D5" sqref="D5"/>
    </sheetView>
  </sheetViews>
  <sheetFormatPr defaultColWidth="9" defaultRowHeight="15.6"/>
  <cols>
    <col min="1" max="1" width="9.875" style="4" customWidth="1"/>
    <col min="2" max="2" width="10.25" style="4" customWidth="1"/>
    <col min="3" max="3" width="65.625" style="4" customWidth="1"/>
    <col min="4" max="4" width="32.3583333333333" style="5" customWidth="1"/>
    <col min="5" max="5" width="13.375" style="4" customWidth="1"/>
    <col min="6" max="6" width="14.5" style="4" customWidth="1"/>
    <col min="7" max="7" width="16.8083333333333" style="4" customWidth="1"/>
    <col min="8" max="8" width="10.25" style="4" customWidth="1"/>
    <col min="9" max="16372" width="9" style="4"/>
  </cols>
  <sheetData>
    <row r="1" ht="18.95" customHeight="1" spans="1:7">
      <c r="A1" s="6"/>
      <c r="E1" s="5"/>
      <c r="F1" s="5"/>
      <c r="G1" s="5"/>
    </row>
    <row r="2" ht="33.95" customHeight="1" spans="1:8">
      <c r="A2" s="7" t="s">
        <v>0</v>
      </c>
      <c r="B2" s="7"/>
      <c r="C2" s="7"/>
      <c r="D2" s="7"/>
      <c r="E2" s="7"/>
      <c r="F2" s="7"/>
      <c r="G2" s="7"/>
      <c r="H2" s="7"/>
    </row>
    <row r="3" customFormat="1" ht="42" customHeight="1" spans="1: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1" customFormat="1" ht="22" customHeight="1" spans="1:8">
      <c r="A4" s="9" t="s">
        <v>9</v>
      </c>
      <c r="B4" s="10">
        <v>1</v>
      </c>
      <c r="C4" s="11" t="s">
        <v>10</v>
      </c>
      <c r="D4" s="10" t="s">
        <v>11</v>
      </c>
      <c r="E4" s="10">
        <f>1200*1.5</f>
        <v>1800</v>
      </c>
      <c r="F4" s="12">
        <f>E4*3000/10000</f>
        <v>540</v>
      </c>
      <c r="G4" s="12" t="s">
        <v>12</v>
      </c>
      <c r="H4" s="13">
        <v>2025</v>
      </c>
    </row>
    <row r="5" s="2" customFormat="1" ht="22" customHeight="1" spans="1:8">
      <c r="A5" s="9"/>
      <c r="B5" s="10">
        <v>2</v>
      </c>
      <c r="C5" s="11" t="s">
        <v>13</v>
      </c>
      <c r="D5" s="10" t="s">
        <v>14</v>
      </c>
      <c r="E5" s="10">
        <f>1700*1.5</f>
        <v>2550</v>
      </c>
      <c r="F5" s="12">
        <f>E5*3000/10000</f>
        <v>765</v>
      </c>
      <c r="G5" s="12" t="s">
        <v>12</v>
      </c>
      <c r="H5" s="13">
        <v>2025</v>
      </c>
    </row>
    <row r="6" s="1" customFormat="1" ht="22" customHeight="1" spans="1:8">
      <c r="A6" s="9"/>
      <c r="B6" s="10">
        <v>3</v>
      </c>
      <c r="C6" s="11" t="s">
        <v>15</v>
      </c>
      <c r="D6" s="10" t="s">
        <v>16</v>
      </c>
      <c r="E6" s="10">
        <f>500*1.5</f>
        <v>750</v>
      </c>
      <c r="F6" s="12">
        <f>E6*3000/10000</f>
        <v>225</v>
      </c>
      <c r="G6" s="12" t="s">
        <v>12</v>
      </c>
      <c r="H6" s="13">
        <v>2025</v>
      </c>
    </row>
    <row r="7" s="1" customFormat="1" ht="22" customHeight="1" spans="1:8">
      <c r="A7" s="9"/>
      <c r="B7" s="10">
        <v>4</v>
      </c>
      <c r="C7" s="11" t="s">
        <v>17</v>
      </c>
      <c r="D7" s="10" t="s">
        <v>18</v>
      </c>
      <c r="E7" s="10">
        <f>4100*1.5</f>
        <v>6150</v>
      </c>
      <c r="F7" s="12">
        <f>E7*3000/10000</f>
        <v>1845</v>
      </c>
      <c r="G7" s="12" t="s">
        <v>12</v>
      </c>
      <c r="H7" s="13">
        <v>2025</v>
      </c>
    </row>
    <row r="8" s="1" customFormat="1" ht="22" customHeight="1" spans="1:8">
      <c r="A8" s="9"/>
      <c r="B8" s="10">
        <v>5</v>
      </c>
      <c r="C8" s="11" t="s">
        <v>19</v>
      </c>
      <c r="D8" s="10" t="s">
        <v>20</v>
      </c>
      <c r="E8" s="10">
        <f>2500*1.5</f>
        <v>3750</v>
      </c>
      <c r="F8" s="12">
        <f>E8*3000/10000</f>
        <v>1125</v>
      </c>
      <c r="G8" s="12" t="s">
        <v>12</v>
      </c>
      <c r="H8" s="13">
        <v>2025</v>
      </c>
    </row>
    <row r="9" s="3" customFormat="1" ht="22" customHeight="1" spans="1:16384">
      <c r="A9" s="9"/>
      <c r="B9" s="14"/>
      <c r="C9" s="15" t="s">
        <v>21</v>
      </c>
      <c r="D9" s="15"/>
      <c r="E9" s="16">
        <f>SUM(E4:E8)</f>
        <v>15000</v>
      </c>
      <c r="F9" s="16">
        <f>SUM(F4:F8)</f>
        <v>4500</v>
      </c>
      <c r="G9" s="16"/>
      <c r="H9" s="17"/>
      <c r="XEW9" s="2"/>
      <c r="XEX9" s="2"/>
      <c r="XEY9" s="2"/>
      <c r="XEZ9" s="2"/>
      <c r="XFA9" s="2"/>
      <c r="XFB9" s="2"/>
      <c r="XFC9" s="2"/>
      <c r="XFD9" s="2"/>
    </row>
    <row r="10" s="1" customFormat="1" ht="22" customHeight="1" spans="1:8">
      <c r="A10" s="18" t="s">
        <v>22</v>
      </c>
      <c r="B10" s="13">
        <v>1</v>
      </c>
      <c r="C10" s="12" t="s">
        <v>23</v>
      </c>
      <c r="D10" s="12" t="s">
        <v>24</v>
      </c>
      <c r="E10" s="12">
        <v>1000</v>
      </c>
      <c r="F10" s="12">
        <v>300</v>
      </c>
      <c r="G10" s="12" t="s">
        <v>25</v>
      </c>
      <c r="H10" s="13">
        <v>2025</v>
      </c>
    </row>
    <row r="11" s="1" customFormat="1" ht="22" customHeight="1" spans="1:8">
      <c r="A11" s="18"/>
      <c r="B11" s="13">
        <v>2</v>
      </c>
      <c r="C11" s="12" t="s">
        <v>26</v>
      </c>
      <c r="D11" s="12" t="s">
        <v>27</v>
      </c>
      <c r="E11" s="12">
        <v>2300</v>
      </c>
      <c r="F11" s="12">
        <v>690</v>
      </c>
      <c r="G11" s="12" t="s">
        <v>25</v>
      </c>
      <c r="H11" s="13">
        <v>2025</v>
      </c>
    </row>
    <row r="12" ht="22" customHeight="1" spans="1:8">
      <c r="A12" s="18"/>
      <c r="B12" s="13">
        <v>3</v>
      </c>
      <c r="C12" s="19" t="s">
        <v>28</v>
      </c>
      <c r="D12" s="19" t="s">
        <v>29</v>
      </c>
      <c r="E12" s="20">
        <v>7200</v>
      </c>
      <c r="F12" s="20">
        <v>2160</v>
      </c>
      <c r="G12" s="12" t="s">
        <v>25</v>
      </c>
      <c r="H12" s="13">
        <v>2025</v>
      </c>
    </row>
    <row r="13" ht="22" customHeight="1" spans="1:8">
      <c r="A13" s="18"/>
      <c r="B13" s="13">
        <v>4</v>
      </c>
      <c r="C13" s="19" t="s">
        <v>30</v>
      </c>
      <c r="D13" s="19" t="s">
        <v>31</v>
      </c>
      <c r="E13" s="20">
        <v>3100</v>
      </c>
      <c r="F13" s="20">
        <v>930</v>
      </c>
      <c r="G13" s="12" t="s">
        <v>25</v>
      </c>
      <c r="H13" s="13">
        <v>2025</v>
      </c>
    </row>
    <row r="14" ht="22" customHeight="1" spans="1:8">
      <c r="A14" s="18"/>
      <c r="B14" s="21">
        <v>5</v>
      </c>
      <c r="C14" s="19" t="s">
        <v>32</v>
      </c>
      <c r="D14" s="19" t="s">
        <v>33</v>
      </c>
      <c r="E14" s="20">
        <v>13000</v>
      </c>
      <c r="F14" s="20">
        <v>3900</v>
      </c>
      <c r="G14" s="12" t="s">
        <v>25</v>
      </c>
      <c r="H14" s="13">
        <v>2025</v>
      </c>
    </row>
    <row r="15" s="3" customFormat="1" ht="22" customHeight="1" spans="1:16384">
      <c r="A15" s="18"/>
      <c r="B15" s="22"/>
      <c r="C15" s="15" t="s">
        <v>21</v>
      </c>
      <c r="D15" s="15"/>
      <c r="E15" s="16">
        <f>SUM(E10:E14)</f>
        <v>26600</v>
      </c>
      <c r="F15" s="16">
        <f>SUM(F10:F14)</f>
        <v>7980</v>
      </c>
      <c r="G15" s="16"/>
      <c r="H15" s="17"/>
      <c r="XEW15" s="30"/>
      <c r="XEX15" s="30"/>
      <c r="XEY15" s="30"/>
      <c r="XEZ15" s="30"/>
      <c r="XFA15" s="30"/>
      <c r="XFB15" s="30"/>
      <c r="XFC15" s="30"/>
      <c r="XFD15" s="30"/>
    </row>
    <row r="16" ht="22" customHeight="1" spans="1:8">
      <c r="A16" s="9" t="s">
        <v>34</v>
      </c>
      <c r="B16" s="23">
        <v>1</v>
      </c>
      <c r="C16" s="12" t="s">
        <v>35</v>
      </c>
      <c r="D16" s="12" t="s">
        <v>36</v>
      </c>
      <c r="E16" s="21">
        <v>12900</v>
      </c>
      <c r="F16" s="21">
        <v>3600</v>
      </c>
      <c r="G16" s="12" t="s">
        <v>37</v>
      </c>
      <c r="H16" s="21">
        <v>2024</v>
      </c>
    </row>
    <row r="17" s="3" customFormat="1" ht="22" customHeight="1" spans="1:16384">
      <c r="A17" s="9" t="s">
        <v>38</v>
      </c>
      <c r="B17" s="22"/>
      <c r="C17" s="15" t="s">
        <v>21</v>
      </c>
      <c r="D17" s="15"/>
      <c r="E17" s="16">
        <v>12900</v>
      </c>
      <c r="F17" s="16">
        <v>3600</v>
      </c>
      <c r="G17" s="16"/>
      <c r="H17" s="17"/>
      <c r="XEW17" s="30"/>
      <c r="XEX17" s="30"/>
      <c r="XEY17" s="30"/>
      <c r="XEZ17" s="30"/>
      <c r="XFA17" s="30"/>
      <c r="XFB17" s="30"/>
      <c r="XFC17" s="30"/>
      <c r="XFD17" s="30"/>
    </row>
    <row r="18" ht="22" customHeight="1" spans="1:8">
      <c r="A18" s="9"/>
      <c r="B18" s="24">
        <v>1</v>
      </c>
      <c r="C18" s="25" t="s">
        <v>39</v>
      </c>
      <c r="D18" s="25" t="s">
        <v>40</v>
      </c>
      <c r="E18" s="26">
        <v>8500</v>
      </c>
      <c r="F18" s="26">
        <f>E18*2750/10000</f>
        <v>2337.5</v>
      </c>
      <c r="G18" s="25" t="s">
        <v>41</v>
      </c>
      <c r="H18" s="25">
        <v>2025</v>
      </c>
    </row>
    <row r="19" ht="22" customHeight="1" spans="1:8">
      <c r="A19" s="9"/>
      <c r="B19" s="24">
        <v>2</v>
      </c>
      <c r="C19" s="25" t="s">
        <v>42</v>
      </c>
      <c r="D19" s="25" t="s">
        <v>43</v>
      </c>
      <c r="E19" s="26">
        <v>10500</v>
      </c>
      <c r="F19" s="26">
        <f t="shared" ref="F19:F24" si="0">E19*2750/10000</f>
        <v>2887.5</v>
      </c>
      <c r="G19" s="25" t="s">
        <v>41</v>
      </c>
      <c r="H19" s="25">
        <v>2025</v>
      </c>
    </row>
    <row r="20" ht="22" customHeight="1" spans="1:8">
      <c r="A20" s="9"/>
      <c r="B20" s="24">
        <v>3</v>
      </c>
      <c r="C20" s="25" t="s">
        <v>44</v>
      </c>
      <c r="D20" s="25" t="s">
        <v>45</v>
      </c>
      <c r="E20" s="26">
        <v>14800</v>
      </c>
      <c r="F20" s="26">
        <f t="shared" si="0"/>
        <v>4070</v>
      </c>
      <c r="G20" s="25" t="s">
        <v>41</v>
      </c>
      <c r="H20" s="25">
        <v>2025</v>
      </c>
    </row>
    <row r="21" ht="22" customHeight="1" spans="1:8">
      <c r="A21" s="9"/>
      <c r="B21" s="24">
        <v>4</v>
      </c>
      <c r="C21" s="25" t="s">
        <v>46</v>
      </c>
      <c r="D21" s="25" t="s">
        <v>47</v>
      </c>
      <c r="E21" s="26">
        <v>13000</v>
      </c>
      <c r="F21" s="26">
        <f t="shared" si="0"/>
        <v>3575</v>
      </c>
      <c r="G21" s="25" t="s">
        <v>41</v>
      </c>
      <c r="H21" s="25">
        <v>2025</v>
      </c>
    </row>
    <row r="22" ht="22" customHeight="1" spans="1:8">
      <c r="A22" s="9"/>
      <c r="B22" s="24">
        <v>5</v>
      </c>
      <c r="C22" s="25" t="s">
        <v>48</v>
      </c>
      <c r="D22" s="25" t="s">
        <v>49</v>
      </c>
      <c r="E22" s="26">
        <v>14000</v>
      </c>
      <c r="F22" s="26">
        <f t="shared" si="0"/>
        <v>3850</v>
      </c>
      <c r="G22" s="25" t="s">
        <v>41</v>
      </c>
      <c r="H22" s="25">
        <v>2025</v>
      </c>
    </row>
    <row r="23" ht="22" customHeight="1" spans="1:8">
      <c r="A23" s="9"/>
      <c r="B23" s="24">
        <v>6</v>
      </c>
      <c r="C23" s="25" t="s">
        <v>50</v>
      </c>
      <c r="D23" s="25" t="s">
        <v>51</v>
      </c>
      <c r="E23" s="26">
        <v>8000</v>
      </c>
      <c r="F23" s="26">
        <f t="shared" si="0"/>
        <v>2200</v>
      </c>
      <c r="G23" s="25" t="s">
        <v>41</v>
      </c>
      <c r="H23" s="25">
        <v>2025</v>
      </c>
    </row>
    <row r="24" ht="22" customHeight="1" spans="1:8">
      <c r="A24" s="9"/>
      <c r="B24" s="24">
        <v>7</v>
      </c>
      <c r="C24" s="25" t="s">
        <v>52</v>
      </c>
      <c r="D24" s="25" t="s">
        <v>53</v>
      </c>
      <c r="E24" s="26">
        <v>12000</v>
      </c>
      <c r="F24" s="26">
        <f t="shared" si="0"/>
        <v>3300</v>
      </c>
      <c r="G24" s="25" t="s">
        <v>41</v>
      </c>
      <c r="H24" s="25">
        <v>2025</v>
      </c>
    </row>
    <row r="25" ht="22" customHeight="1" spans="1:8">
      <c r="A25" s="9"/>
      <c r="B25" s="24">
        <v>8</v>
      </c>
      <c r="C25" s="25" t="s">
        <v>54</v>
      </c>
      <c r="D25" s="25" t="s">
        <v>55</v>
      </c>
      <c r="E25" s="26">
        <v>7000</v>
      </c>
      <c r="F25" s="26">
        <f>E25*3000/10000</f>
        <v>2100</v>
      </c>
      <c r="G25" s="25" t="s">
        <v>41</v>
      </c>
      <c r="H25" s="25">
        <v>2025</v>
      </c>
    </row>
    <row r="26" ht="22" customHeight="1" spans="1:8">
      <c r="A26" s="9"/>
      <c r="B26" s="24">
        <v>9</v>
      </c>
      <c r="C26" s="25" t="s">
        <v>56</v>
      </c>
      <c r="D26" s="25" t="s">
        <v>57</v>
      </c>
      <c r="E26" s="26">
        <v>15000</v>
      </c>
      <c r="F26" s="26">
        <f>E26*3000/10000</f>
        <v>4500</v>
      </c>
      <c r="G26" s="25" t="s">
        <v>41</v>
      </c>
      <c r="H26" s="25">
        <v>2025</v>
      </c>
    </row>
    <row r="27" s="4" customFormat="1" ht="22" customHeight="1" spans="1:16384">
      <c r="A27" s="9"/>
      <c r="B27" s="24">
        <v>10</v>
      </c>
      <c r="C27" s="25" t="s">
        <v>58</v>
      </c>
      <c r="D27" s="25" t="s">
        <v>59</v>
      </c>
      <c r="E27" s="26">
        <v>14700</v>
      </c>
      <c r="F27" s="26">
        <f t="shared" ref="F27:F30" si="1">E27*2750/10000</f>
        <v>4042.5</v>
      </c>
      <c r="G27" s="27" t="s">
        <v>41</v>
      </c>
      <c r="H27" s="25">
        <v>2024</v>
      </c>
      <c r="XEW27"/>
      <c r="XEX27"/>
      <c r="XEY27"/>
      <c r="XEZ27"/>
      <c r="XFA27"/>
      <c r="XFB27"/>
      <c r="XFC27"/>
      <c r="XFD27"/>
    </row>
    <row r="28" s="4" customFormat="1" ht="22" customHeight="1" spans="1:16384">
      <c r="A28" s="9"/>
      <c r="B28" s="24">
        <v>11</v>
      </c>
      <c r="C28" s="25" t="s">
        <v>60</v>
      </c>
      <c r="D28" s="25" t="s">
        <v>61</v>
      </c>
      <c r="E28" s="26">
        <v>14000</v>
      </c>
      <c r="F28" s="26">
        <f t="shared" si="1"/>
        <v>3850</v>
      </c>
      <c r="G28" s="27" t="s">
        <v>41</v>
      </c>
      <c r="H28" s="25">
        <v>2024</v>
      </c>
      <c r="XEW28"/>
      <c r="XEX28"/>
      <c r="XEY28"/>
      <c r="XEZ28"/>
      <c r="XFA28"/>
      <c r="XFB28"/>
      <c r="XFC28"/>
      <c r="XFD28"/>
    </row>
    <row r="29" s="4" customFormat="1" ht="22" customHeight="1" spans="1:16384">
      <c r="A29" s="9"/>
      <c r="B29" s="24">
        <v>12</v>
      </c>
      <c r="C29" s="25" t="s">
        <v>62</v>
      </c>
      <c r="D29" s="25" t="s">
        <v>63</v>
      </c>
      <c r="E29" s="26">
        <v>9000</v>
      </c>
      <c r="F29" s="26">
        <f t="shared" si="1"/>
        <v>2475</v>
      </c>
      <c r="G29" s="27" t="s">
        <v>41</v>
      </c>
      <c r="H29" s="25">
        <v>2024</v>
      </c>
      <c r="XEW29"/>
      <c r="XEX29"/>
      <c r="XEY29"/>
      <c r="XEZ29"/>
      <c r="XFA29"/>
      <c r="XFB29"/>
      <c r="XFC29"/>
      <c r="XFD29"/>
    </row>
    <row r="30" s="4" customFormat="1" ht="22" customHeight="1" spans="1:16384">
      <c r="A30" s="9"/>
      <c r="B30" s="24">
        <v>13</v>
      </c>
      <c r="C30" s="25" t="s">
        <v>64</v>
      </c>
      <c r="D30" s="25" t="s">
        <v>65</v>
      </c>
      <c r="E30" s="26">
        <v>8000</v>
      </c>
      <c r="F30" s="26">
        <f t="shared" si="1"/>
        <v>2200</v>
      </c>
      <c r="G30" s="27" t="s">
        <v>41</v>
      </c>
      <c r="H30" s="25">
        <v>2024</v>
      </c>
      <c r="XEW30"/>
      <c r="XEX30"/>
      <c r="XEY30"/>
      <c r="XEZ30"/>
      <c r="XFA30"/>
      <c r="XFB30"/>
      <c r="XFC30"/>
      <c r="XFD30"/>
    </row>
    <row r="31" s="3" customFormat="1" ht="22" customHeight="1" spans="1:16384">
      <c r="A31" s="9"/>
      <c r="B31" s="24">
        <v>14</v>
      </c>
      <c r="C31" s="28" t="s">
        <v>21</v>
      </c>
      <c r="D31" s="28"/>
      <c r="E31" s="29">
        <f>SUM(E18:E30)</f>
        <v>148500</v>
      </c>
      <c r="F31" s="29">
        <f>SUM(F18:F30)</f>
        <v>41387.5</v>
      </c>
      <c r="G31" s="28"/>
      <c r="H31" s="28"/>
      <c r="XEW31" s="30"/>
      <c r="XEX31" s="30"/>
      <c r="XEY31" s="30"/>
      <c r="XEZ31" s="30"/>
      <c r="XFA31" s="30"/>
      <c r="XFB31" s="30"/>
      <c r="XFC31" s="30"/>
      <c r="XFD31" s="30"/>
    </row>
    <row r="32" s="3" customFormat="1" ht="22" customHeight="1" spans="1:16384">
      <c r="A32" s="18"/>
      <c r="B32" s="22"/>
      <c r="C32" s="15" t="s">
        <v>66</v>
      </c>
      <c r="D32" s="15"/>
      <c r="E32" s="16">
        <f>E9+E15+E17+E31</f>
        <v>203000</v>
      </c>
      <c r="F32" s="22">
        <f>F9+F15+F17+F31</f>
        <v>57467.5</v>
      </c>
      <c r="G32" s="16"/>
      <c r="H32" s="17"/>
      <c r="XEW32" s="30"/>
      <c r="XEX32" s="30"/>
      <c r="XEY32" s="30"/>
      <c r="XEZ32" s="30"/>
      <c r="XFA32" s="30"/>
      <c r="XFB32" s="30"/>
      <c r="XFC32" s="30"/>
      <c r="XFD32" s="30"/>
    </row>
  </sheetData>
  <mergeCells count="4">
    <mergeCell ref="A2:H2"/>
    <mergeCell ref="A4:A9"/>
    <mergeCell ref="A10:A15"/>
    <mergeCell ref="A17:A31"/>
  </mergeCells>
  <printOptions horizontalCentered="1"/>
  <pageMargins left="0.786805555555556" right="0.786805555555556" top="0.984027777777778" bottom="0.786805555555556" header="0.5" footer="0.5"/>
  <pageSetup paperSize="9" scale="70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附件2.2025年度全省高标准农田项目库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徐玉平</dc:creator>
  <cp:lastModifiedBy>金花</cp:lastModifiedBy>
  <dcterms:created xsi:type="dcterms:W3CDTF">2021-11-15T09:22:00Z</dcterms:created>
  <dcterms:modified xsi:type="dcterms:W3CDTF">2024-12-04T08:30:12Z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5D65B62B7845480EB039EEB5FC1C5E08_13</vt:lpwstr>
  </property>
  <property fmtid="{D5CDD505-2E9C-101B-9397-08002B2CF9AE}" pid="3" name="KSOProductBuildVer">
    <vt:lpwstr>2052-12.1.0.18912</vt:lpwstr>
  </property>
</Properties>
</file>