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<sst xmlns="http://schemas.openxmlformats.org/spreadsheetml/2006/main" count="171" uniqueCount="11">
  <si>
    <t>淮北市2022年“基层农技推广特聘岗位计划”招募笔试成绩表</t>
  </si>
  <si>
    <r>
      <rPr>
        <sz val="12"/>
        <color indexed="8"/>
        <rFont val="宋体"/>
        <charset val="134"/>
      </rPr>
      <t>序号</t>
    </r>
  </si>
  <si>
    <r>
      <rPr>
        <sz val="12"/>
        <color indexed="8"/>
        <rFont val="宋体"/>
        <charset val="134"/>
      </rPr>
      <t>职位代码</t>
    </r>
  </si>
  <si>
    <r>
      <rPr>
        <sz val="12"/>
        <color indexed="8"/>
        <rFont val="宋体"/>
        <charset val="134"/>
      </rPr>
      <t>准考证号</t>
    </r>
  </si>
  <si>
    <r>
      <rPr>
        <sz val="12"/>
        <color indexed="8"/>
        <rFont val="宋体"/>
        <charset val="134"/>
      </rPr>
      <t>成绩</t>
    </r>
  </si>
  <si>
    <t>备注</t>
  </si>
  <si>
    <r>
      <rPr>
        <sz val="12"/>
        <color indexed="8"/>
        <rFont val="Times New Roman"/>
        <charset val="134"/>
      </rPr>
      <t>10001-</t>
    </r>
    <r>
      <rPr>
        <sz val="12"/>
        <color indexed="8"/>
        <rFont val="宋体"/>
        <charset val="134"/>
      </rPr>
      <t>基层特聘</t>
    </r>
    <r>
      <rPr>
        <sz val="12"/>
        <color indexed="8"/>
        <rFont val="Times New Roman"/>
        <charset val="134"/>
      </rPr>
      <t>(</t>
    </r>
    <r>
      <rPr>
        <sz val="12"/>
        <color indexed="8"/>
        <rFont val="宋体"/>
        <charset val="134"/>
      </rPr>
      <t>濉溪县农业农村局</t>
    </r>
    <r>
      <rPr>
        <sz val="12"/>
        <color indexed="8"/>
        <rFont val="Times New Roman"/>
        <charset val="134"/>
      </rPr>
      <t>)</t>
    </r>
  </si>
  <si>
    <t>入围</t>
  </si>
  <si>
    <r>
      <rPr>
        <sz val="12"/>
        <color indexed="8"/>
        <rFont val="Times New Roman"/>
        <charset val="134"/>
      </rPr>
      <t>10002-</t>
    </r>
    <r>
      <rPr>
        <sz val="12"/>
        <color indexed="8"/>
        <rFont val="宋体"/>
        <charset val="134"/>
      </rPr>
      <t>基层特聘</t>
    </r>
    <r>
      <rPr>
        <sz val="12"/>
        <color indexed="8"/>
        <rFont val="Times New Roman"/>
        <charset val="134"/>
      </rPr>
      <t>(</t>
    </r>
    <r>
      <rPr>
        <sz val="12"/>
        <color indexed="8"/>
        <rFont val="宋体"/>
        <charset val="134"/>
      </rPr>
      <t>相山区农业农村水利局</t>
    </r>
    <r>
      <rPr>
        <sz val="12"/>
        <color indexed="8"/>
        <rFont val="Times New Roman"/>
        <charset val="134"/>
      </rPr>
      <t>)</t>
    </r>
  </si>
  <si>
    <r>
      <rPr>
        <sz val="12"/>
        <color indexed="8"/>
        <rFont val="Times New Roman"/>
        <charset val="134"/>
      </rPr>
      <t>10003-</t>
    </r>
    <r>
      <rPr>
        <sz val="12"/>
        <color indexed="8"/>
        <rFont val="宋体"/>
        <charset val="134"/>
      </rPr>
      <t>基层特聘</t>
    </r>
    <r>
      <rPr>
        <sz val="12"/>
        <color indexed="8"/>
        <rFont val="Times New Roman"/>
        <charset val="134"/>
      </rPr>
      <t>(</t>
    </r>
    <r>
      <rPr>
        <sz val="12"/>
        <color indexed="8"/>
        <rFont val="宋体"/>
        <charset val="134"/>
      </rPr>
      <t>杜集区农业农村水利局</t>
    </r>
    <r>
      <rPr>
        <sz val="12"/>
        <color indexed="8"/>
        <rFont val="Times New Roman"/>
        <charset val="134"/>
      </rPr>
      <t>)</t>
    </r>
  </si>
  <si>
    <r>
      <rPr>
        <sz val="12"/>
        <color indexed="8"/>
        <rFont val="Times New Roman"/>
        <charset val="134"/>
      </rPr>
      <t>10004-</t>
    </r>
    <r>
      <rPr>
        <sz val="12"/>
        <color indexed="8"/>
        <rFont val="宋体"/>
        <charset val="134"/>
      </rPr>
      <t>基层特聘</t>
    </r>
    <r>
      <rPr>
        <sz val="12"/>
        <color indexed="8"/>
        <rFont val="Times New Roman"/>
        <charset val="134"/>
      </rPr>
      <t>(</t>
    </r>
    <r>
      <rPr>
        <sz val="12"/>
        <color indexed="8"/>
        <rFont val="宋体"/>
        <charset val="134"/>
      </rPr>
      <t>烈山区农业农村水利局</t>
    </r>
    <r>
      <rPr>
        <sz val="12"/>
        <color indexed="8"/>
        <rFont val="Times New Roman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</si>
</sst>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8"/>
      <color indexed="8"/>
      <name val="宋体"/>
      <charset val="134"/>
    </font>
    <font>
      <sz val="12"/>
      <color indexed="8"/>
      <name val="Times New Roman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着色 3" xfId="70"/>
    <cellStyle name="着色 4" xfId="71"/>
    <cellStyle name="着色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1"/>
  <sheetViews>
    <sheetView tabSelected="1" workbookViewId="0">
      <selection activeCell="H11" sqref="H11"/>
    </sheetView>
  </sheetViews>
  <sheetFormatPr defaultColWidth="9" defaultRowHeight="13.5" outlineLevelCol="4"/>
  <cols>
    <col min="1" max="1" width="4.625" customWidth="1"/>
    <col min="2" max="2" width="40.125" customWidth="1"/>
    <col min="3" max="3" width="15.75" customWidth="1"/>
    <col min="4" max="5" width="12.625" customWidth="1"/>
  </cols>
  <sheetData>
    <row r="1" ht="30" customHeight="1" spans="1:5">
      <c r="A1" s="1" t="s">
        <v>0</v>
      </c>
      <c r="B1" s="1"/>
      <c r="C1" s="1"/>
      <c r="D1" s="1"/>
      <c r="E1" s="1"/>
    </row>
    <row r="2" ht="30" customHeight="1" spans="1:5">
      <c r="A2" s="1"/>
      <c r="B2" s="1"/>
      <c r="C2" s="1"/>
      <c r="D2" s="1"/>
      <c r="E2" s="1"/>
    </row>
    <row r="3" ht="30" customHeight="1" spans="1: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ht="15.75" spans="1:5">
      <c r="A4" s="2">
        <v>1</v>
      </c>
      <c r="B4" s="2" t="s">
        <v>6</v>
      </c>
      <c r="C4" s="2" t="str">
        <f>"2022080827"</f>
        <v>2022080827</v>
      </c>
      <c r="D4" s="2">
        <v>80.94</v>
      </c>
      <c r="E4" s="4" t="s">
        <v>7</v>
      </c>
    </row>
    <row r="5" ht="15.75" spans="1:5">
      <c r="A5" s="2">
        <v>2</v>
      </c>
      <c r="B5" s="2" t="s">
        <v>6</v>
      </c>
      <c r="C5" s="2" t="str">
        <f>"2022080828"</f>
        <v>2022080828</v>
      </c>
      <c r="D5" s="2">
        <v>77.98</v>
      </c>
      <c r="E5" s="4" t="s">
        <v>7</v>
      </c>
    </row>
    <row r="6" ht="15.75" spans="1:5">
      <c r="A6" s="2">
        <v>3</v>
      </c>
      <c r="B6" s="2" t="s">
        <v>6</v>
      </c>
      <c r="C6" s="2" t="str">
        <f>"2022080618"</f>
        <v>2022080618</v>
      </c>
      <c r="D6" s="2">
        <v>75.77</v>
      </c>
      <c r="E6" s="4" t="s">
        <v>7</v>
      </c>
    </row>
    <row r="7" ht="15.75" spans="1:5">
      <c r="A7" s="2">
        <v>4</v>
      </c>
      <c r="B7" s="2" t="s">
        <v>6</v>
      </c>
      <c r="C7" s="2" t="str">
        <f>"2022080723"</f>
        <v>2022080723</v>
      </c>
      <c r="D7" s="2">
        <v>75.43</v>
      </c>
      <c r="E7" s="4" t="s">
        <v>7</v>
      </c>
    </row>
    <row r="8" ht="15.75" spans="1:5">
      <c r="A8" s="2">
        <v>5</v>
      </c>
      <c r="B8" s="2" t="s">
        <v>6</v>
      </c>
      <c r="C8" s="2" t="str">
        <f>"2022080603"</f>
        <v>2022080603</v>
      </c>
      <c r="D8" s="2">
        <v>72.67</v>
      </c>
      <c r="E8" s="4" t="s">
        <v>7</v>
      </c>
    </row>
    <row r="9" ht="15.75" spans="1:5">
      <c r="A9" s="2">
        <v>6</v>
      </c>
      <c r="B9" s="2" t="s">
        <v>6</v>
      </c>
      <c r="C9" s="2" t="str">
        <f>"2022080701"</f>
        <v>2022080701</v>
      </c>
      <c r="D9" s="2">
        <v>72.65</v>
      </c>
      <c r="E9" s="4" t="s">
        <v>7</v>
      </c>
    </row>
    <row r="10" ht="15.75" spans="1:5">
      <c r="A10" s="2">
        <v>7</v>
      </c>
      <c r="B10" s="2" t="s">
        <v>6</v>
      </c>
      <c r="C10" s="2" t="str">
        <f>"2022080713"</f>
        <v>2022080713</v>
      </c>
      <c r="D10" s="2">
        <v>72.25</v>
      </c>
      <c r="E10" s="4" t="s">
        <v>7</v>
      </c>
    </row>
    <row r="11" ht="15.75" spans="1:5">
      <c r="A11" s="2">
        <v>8</v>
      </c>
      <c r="B11" s="2" t="s">
        <v>6</v>
      </c>
      <c r="C11" s="2" t="str">
        <f>"2022080912"</f>
        <v>2022080912</v>
      </c>
      <c r="D11" s="2">
        <v>71.86</v>
      </c>
      <c r="E11" s="4" t="s">
        <v>7</v>
      </c>
    </row>
    <row r="12" ht="15.75" spans="1:5">
      <c r="A12" s="2">
        <v>9</v>
      </c>
      <c r="B12" s="2" t="s">
        <v>6</v>
      </c>
      <c r="C12" s="2" t="str">
        <f>"2022080901"</f>
        <v>2022080901</v>
      </c>
      <c r="D12" s="2">
        <v>71.04</v>
      </c>
      <c r="E12" s="4" t="s">
        <v>7</v>
      </c>
    </row>
    <row r="13" ht="15.75" spans="1:5">
      <c r="A13" s="2">
        <v>10</v>
      </c>
      <c r="B13" s="2" t="s">
        <v>6</v>
      </c>
      <c r="C13" s="2" t="str">
        <f>"2022080817"</f>
        <v>2022080817</v>
      </c>
      <c r="D13" s="2">
        <v>70.88</v>
      </c>
      <c r="E13" s="4" t="s">
        <v>7</v>
      </c>
    </row>
    <row r="14" ht="15.75" spans="1:5">
      <c r="A14" s="2">
        <v>11</v>
      </c>
      <c r="B14" s="2" t="s">
        <v>6</v>
      </c>
      <c r="C14" s="2" t="str">
        <f>"2022080621"</f>
        <v>2022080621</v>
      </c>
      <c r="D14" s="2">
        <v>70.67</v>
      </c>
      <c r="E14" s="4" t="s">
        <v>7</v>
      </c>
    </row>
    <row r="15" ht="15.75" spans="1:5">
      <c r="A15" s="2">
        <v>12</v>
      </c>
      <c r="B15" s="2" t="s">
        <v>6</v>
      </c>
      <c r="C15" s="2" t="str">
        <f>"2022080925"</f>
        <v>2022080925</v>
      </c>
      <c r="D15" s="2">
        <v>70.43</v>
      </c>
      <c r="E15" s="4" t="s">
        <v>7</v>
      </c>
    </row>
    <row r="16" ht="15.75" spans="1:5">
      <c r="A16" s="2">
        <v>13</v>
      </c>
      <c r="B16" s="2" t="s">
        <v>6</v>
      </c>
      <c r="C16" s="2" t="str">
        <f>"2022080714"</f>
        <v>2022080714</v>
      </c>
      <c r="D16" s="2">
        <v>70.09</v>
      </c>
      <c r="E16" s="4" t="s">
        <v>7</v>
      </c>
    </row>
    <row r="17" ht="15.75" spans="1:5">
      <c r="A17" s="2">
        <v>14</v>
      </c>
      <c r="B17" s="2" t="s">
        <v>6</v>
      </c>
      <c r="C17" s="2" t="str">
        <f>"2022080803"</f>
        <v>2022080803</v>
      </c>
      <c r="D17" s="2">
        <v>69.77</v>
      </c>
      <c r="E17" s="4" t="s">
        <v>7</v>
      </c>
    </row>
    <row r="18" ht="15.75" spans="1:5">
      <c r="A18" s="2">
        <v>15</v>
      </c>
      <c r="B18" s="2" t="s">
        <v>6</v>
      </c>
      <c r="C18" s="2" t="str">
        <f>"2022080729"</f>
        <v>2022080729</v>
      </c>
      <c r="D18" s="2">
        <v>69.04</v>
      </c>
      <c r="E18" s="4" t="s">
        <v>7</v>
      </c>
    </row>
    <row r="19" ht="15.75" spans="1:5">
      <c r="A19" s="2">
        <v>16</v>
      </c>
      <c r="B19" s="2" t="s">
        <v>6</v>
      </c>
      <c r="C19" s="2" t="str">
        <f>"2022080902"</f>
        <v>2022080902</v>
      </c>
      <c r="D19" s="2">
        <v>68.95</v>
      </c>
      <c r="E19" s="4" t="s">
        <v>7</v>
      </c>
    </row>
    <row r="20" ht="15.75" spans="1:5">
      <c r="A20" s="2">
        <v>17</v>
      </c>
      <c r="B20" s="2" t="s">
        <v>6</v>
      </c>
      <c r="C20" s="2" t="str">
        <f>"2022080927"</f>
        <v>2022080927</v>
      </c>
      <c r="D20" s="2">
        <v>68.86</v>
      </c>
      <c r="E20" s="4" t="s">
        <v>7</v>
      </c>
    </row>
    <row r="21" ht="15.75" spans="1:5">
      <c r="A21" s="2">
        <v>18</v>
      </c>
      <c r="B21" s="2" t="s">
        <v>6</v>
      </c>
      <c r="C21" s="2" t="str">
        <f>"2022080710"</f>
        <v>2022080710</v>
      </c>
      <c r="D21" s="2">
        <v>67.05</v>
      </c>
      <c r="E21" s="4" t="s">
        <v>7</v>
      </c>
    </row>
    <row r="22" ht="15.75" spans="1:5">
      <c r="A22" s="2">
        <v>19</v>
      </c>
      <c r="B22" s="2" t="s">
        <v>6</v>
      </c>
      <c r="C22" s="2" t="str">
        <f>"2022080801"</f>
        <v>2022080801</v>
      </c>
      <c r="D22" s="2">
        <v>66.69</v>
      </c>
      <c r="E22" s="4" t="s">
        <v>7</v>
      </c>
    </row>
    <row r="23" ht="15.75" spans="1:5">
      <c r="A23" s="2">
        <v>20</v>
      </c>
      <c r="B23" s="2" t="s">
        <v>6</v>
      </c>
      <c r="C23" s="2" t="str">
        <f>"2022080814"</f>
        <v>2022080814</v>
      </c>
      <c r="D23" s="2">
        <v>66.65</v>
      </c>
      <c r="E23" s="4" t="s">
        <v>7</v>
      </c>
    </row>
    <row r="24" ht="15.75" spans="1:5">
      <c r="A24" s="2">
        <v>21</v>
      </c>
      <c r="B24" s="2" t="s">
        <v>6</v>
      </c>
      <c r="C24" s="2" t="str">
        <f>"2022080620"</f>
        <v>2022080620</v>
      </c>
      <c r="D24" s="2">
        <v>66.57</v>
      </c>
      <c r="E24" s="4" t="s">
        <v>7</v>
      </c>
    </row>
    <row r="25" ht="15.75" spans="1:5">
      <c r="A25" s="2">
        <v>22</v>
      </c>
      <c r="B25" s="2" t="s">
        <v>6</v>
      </c>
      <c r="C25" s="2" t="str">
        <f>"2022080919"</f>
        <v>2022080919</v>
      </c>
      <c r="D25" s="2">
        <v>66.34</v>
      </c>
      <c r="E25" s="4" t="s">
        <v>7</v>
      </c>
    </row>
    <row r="26" ht="15.75" spans="1:5">
      <c r="A26" s="2">
        <v>23</v>
      </c>
      <c r="B26" s="2" t="s">
        <v>6</v>
      </c>
      <c r="C26" s="2" t="str">
        <f>"2022080907"</f>
        <v>2022080907</v>
      </c>
      <c r="D26" s="2">
        <v>65.44</v>
      </c>
      <c r="E26" s="4" t="s">
        <v>7</v>
      </c>
    </row>
    <row r="27" ht="15.75" spans="1:5">
      <c r="A27" s="2">
        <v>24</v>
      </c>
      <c r="B27" s="2" t="s">
        <v>6</v>
      </c>
      <c r="C27" s="2" t="str">
        <f>"2022080806"</f>
        <v>2022080806</v>
      </c>
      <c r="D27" s="2">
        <v>65.08</v>
      </c>
      <c r="E27" s="4" t="s">
        <v>7</v>
      </c>
    </row>
    <row r="28" ht="15.75" spans="1:5">
      <c r="A28" s="2">
        <v>25</v>
      </c>
      <c r="B28" s="2" t="s">
        <v>6</v>
      </c>
      <c r="C28" s="2" t="str">
        <f>"2022080628"</f>
        <v>2022080628</v>
      </c>
      <c r="D28" s="2">
        <v>64.24</v>
      </c>
      <c r="E28" s="4" t="s">
        <v>7</v>
      </c>
    </row>
    <row r="29" ht="15.75" spans="1:5">
      <c r="A29" s="2">
        <v>26</v>
      </c>
      <c r="B29" s="2" t="s">
        <v>6</v>
      </c>
      <c r="C29" s="2" t="str">
        <f>"2022080619"</f>
        <v>2022080619</v>
      </c>
      <c r="D29" s="2">
        <v>63.83</v>
      </c>
      <c r="E29" s="4" t="s">
        <v>7</v>
      </c>
    </row>
    <row r="30" ht="15.75" spans="1:5">
      <c r="A30" s="2">
        <v>27</v>
      </c>
      <c r="B30" s="2" t="s">
        <v>6</v>
      </c>
      <c r="C30" s="2" t="str">
        <f>"2022080730"</f>
        <v>2022080730</v>
      </c>
      <c r="D30" s="2">
        <v>63.59</v>
      </c>
      <c r="E30" s="4" t="s">
        <v>7</v>
      </c>
    </row>
    <row r="31" ht="15.75" spans="1:5">
      <c r="A31" s="2">
        <v>28</v>
      </c>
      <c r="B31" s="2" t="s">
        <v>6</v>
      </c>
      <c r="C31" s="2" t="str">
        <f>"2022080909"</f>
        <v>2022080909</v>
      </c>
      <c r="D31" s="2">
        <v>63.28</v>
      </c>
      <c r="E31" s="4" t="s">
        <v>7</v>
      </c>
    </row>
    <row r="32" ht="15.75" spans="1:5">
      <c r="A32" s="2">
        <v>29</v>
      </c>
      <c r="B32" s="2" t="s">
        <v>6</v>
      </c>
      <c r="C32" s="2" t="str">
        <f>"2022080726"</f>
        <v>2022080726</v>
      </c>
      <c r="D32" s="2">
        <v>63.04</v>
      </c>
      <c r="E32" s="4"/>
    </row>
    <row r="33" ht="15.75" spans="1:5">
      <c r="A33" s="2">
        <v>30</v>
      </c>
      <c r="B33" s="2" t="s">
        <v>6</v>
      </c>
      <c r="C33" s="2" t="str">
        <f>"2022080928"</f>
        <v>2022080928</v>
      </c>
      <c r="D33" s="2">
        <v>62.93</v>
      </c>
      <c r="E33" s="4"/>
    </row>
    <row r="34" ht="15.75" spans="1:5">
      <c r="A34" s="2">
        <v>31</v>
      </c>
      <c r="B34" s="2" t="s">
        <v>6</v>
      </c>
      <c r="C34" s="2" t="str">
        <f>"2022080601"</f>
        <v>2022080601</v>
      </c>
      <c r="D34" s="2">
        <v>61.26</v>
      </c>
      <c r="E34" s="4"/>
    </row>
    <row r="35" ht="15.75" spans="1:5">
      <c r="A35" s="2">
        <v>32</v>
      </c>
      <c r="B35" s="2" t="s">
        <v>6</v>
      </c>
      <c r="C35" s="2" t="str">
        <f>"2022080816"</f>
        <v>2022080816</v>
      </c>
      <c r="D35" s="2">
        <v>61.18</v>
      </c>
      <c r="E35" s="4"/>
    </row>
    <row r="36" ht="15.75" spans="1:5">
      <c r="A36" s="2">
        <v>33</v>
      </c>
      <c r="B36" s="2" t="s">
        <v>6</v>
      </c>
      <c r="C36" s="2" t="str">
        <f>"2022080627"</f>
        <v>2022080627</v>
      </c>
      <c r="D36" s="2">
        <v>61.14</v>
      </c>
      <c r="E36" s="4"/>
    </row>
    <row r="37" ht="15.75" spans="1:5">
      <c r="A37" s="2">
        <v>34</v>
      </c>
      <c r="B37" s="2" t="s">
        <v>6</v>
      </c>
      <c r="C37" s="2" t="str">
        <f>"2022080717"</f>
        <v>2022080717</v>
      </c>
      <c r="D37" s="2">
        <v>61.13</v>
      </c>
      <c r="E37" s="4"/>
    </row>
    <row r="38" ht="15.75" spans="1:5">
      <c r="A38" s="2">
        <v>35</v>
      </c>
      <c r="B38" s="2" t="s">
        <v>6</v>
      </c>
      <c r="C38" s="2" t="str">
        <f>"2022080708"</f>
        <v>2022080708</v>
      </c>
      <c r="D38" s="2">
        <v>60.91</v>
      </c>
      <c r="E38" s="4"/>
    </row>
    <row r="39" ht="15.75" spans="1:5">
      <c r="A39" s="2">
        <v>36</v>
      </c>
      <c r="B39" s="2" t="s">
        <v>6</v>
      </c>
      <c r="C39" s="2" t="str">
        <f>"2022080804"</f>
        <v>2022080804</v>
      </c>
      <c r="D39" s="2">
        <v>60.89</v>
      </c>
      <c r="E39" s="4"/>
    </row>
    <row r="40" ht="15.75" spans="1:5">
      <c r="A40" s="2">
        <v>37</v>
      </c>
      <c r="B40" s="2" t="s">
        <v>6</v>
      </c>
      <c r="C40" s="2" t="str">
        <f>"2022080721"</f>
        <v>2022080721</v>
      </c>
      <c r="D40" s="2">
        <v>60.82</v>
      </c>
      <c r="E40" s="4"/>
    </row>
    <row r="41" ht="15.75" spans="1:5">
      <c r="A41" s="2">
        <v>38</v>
      </c>
      <c r="B41" s="2" t="s">
        <v>6</v>
      </c>
      <c r="C41" s="2" t="str">
        <f>"2022080922"</f>
        <v>2022080922</v>
      </c>
      <c r="D41" s="2">
        <v>60.79</v>
      </c>
      <c r="E41" s="4"/>
    </row>
    <row r="42" ht="15.75" spans="1:5">
      <c r="A42" s="2">
        <v>39</v>
      </c>
      <c r="B42" s="2" t="s">
        <v>6</v>
      </c>
      <c r="C42" s="2" t="str">
        <f>"2022080707"</f>
        <v>2022080707</v>
      </c>
      <c r="D42" s="2">
        <v>60.72</v>
      </c>
      <c r="E42" s="4"/>
    </row>
    <row r="43" ht="15.75" spans="1:5">
      <c r="A43" s="2">
        <v>40</v>
      </c>
      <c r="B43" s="2" t="s">
        <v>6</v>
      </c>
      <c r="C43" s="2" t="str">
        <f>"2022080613"</f>
        <v>2022080613</v>
      </c>
      <c r="D43" s="2">
        <v>60.67</v>
      </c>
      <c r="E43" s="4"/>
    </row>
    <row r="44" ht="15.75" spans="1:5">
      <c r="A44" s="2">
        <v>41</v>
      </c>
      <c r="B44" s="2" t="s">
        <v>6</v>
      </c>
      <c r="C44" s="2" t="str">
        <f>"2022080705"</f>
        <v>2022080705</v>
      </c>
      <c r="D44" s="2">
        <v>60.12</v>
      </c>
      <c r="E44" s="4"/>
    </row>
    <row r="45" ht="15.75" spans="1:5">
      <c r="A45" s="2">
        <v>42</v>
      </c>
      <c r="B45" s="2" t="s">
        <v>6</v>
      </c>
      <c r="C45" s="2" t="str">
        <f>"2022080629"</f>
        <v>2022080629</v>
      </c>
      <c r="D45" s="2">
        <v>60.06</v>
      </c>
      <c r="E45" s="4"/>
    </row>
    <row r="46" ht="15.75" spans="1:5">
      <c r="A46" s="2">
        <v>43</v>
      </c>
      <c r="B46" s="2" t="s">
        <v>6</v>
      </c>
      <c r="C46" s="2" t="str">
        <f>"2022080617"</f>
        <v>2022080617</v>
      </c>
      <c r="D46" s="2">
        <v>59.65</v>
      </c>
      <c r="E46" s="4"/>
    </row>
    <row r="47" ht="15.75" spans="1:5">
      <c r="A47" s="2">
        <v>44</v>
      </c>
      <c r="B47" s="2" t="s">
        <v>6</v>
      </c>
      <c r="C47" s="2" t="str">
        <f>"2022080624"</f>
        <v>2022080624</v>
      </c>
      <c r="D47" s="2">
        <v>59.65</v>
      </c>
      <c r="E47" s="4"/>
    </row>
    <row r="48" ht="15.75" spans="1:5">
      <c r="A48" s="2">
        <v>45</v>
      </c>
      <c r="B48" s="2" t="s">
        <v>6</v>
      </c>
      <c r="C48" s="2" t="str">
        <f>"2022080815"</f>
        <v>2022080815</v>
      </c>
      <c r="D48" s="2">
        <v>57.26</v>
      </c>
      <c r="E48" s="4"/>
    </row>
    <row r="49" ht="15.75" spans="1:5">
      <c r="A49" s="2">
        <v>46</v>
      </c>
      <c r="B49" s="2" t="s">
        <v>6</v>
      </c>
      <c r="C49" s="2" t="str">
        <f>"2022080921"</f>
        <v>2022080921</v>
      </c>
      <c r="D49" s="2">
        <v>57.16</v>
      </c>
      <c r="E49" s="4"/>
    </row>
    <row r="50" ht="15.75" spans="1:5">
      <c r="A50" s="2">
        <v>47</v>
      </c>
      <c r="B50" s="2" t="s">
        <v>6</v>
      </c>
      <c r="C50" s="2" t="str">
        <f>"2022080802"</f>
        <v>2022080802</v>
      </c>
      <c r="D50" s="2">
        <v>57</v>
      </c>
      <c r="E50" s="4"/>
    </row>
    <row r="51" ht="15.75" spans="1:5">
      <c r="A51" s="2">
        <v>48</v>
      </c>
      <c r="B51" s="2" t="s">
        <v>6</v>
      </c>
      <c r="C51" s="2" t="str">
        <f>"2022080910"</f>
        <v>2022080910</v>
      </c>
      <c r="D51" s="2">
        <v>56.73</v>
      </c>
      <c r="E51" s="4"/>
    </row>
    <row r="52" ht="15.75" spans="1:5">
      <c r="A52" s="2">
        <v>49</v>
      </c>
      <c r="B52" s="2" t="s">
        <v>6</v>
      </c>
      <c r="C52" s="2" t="str">
        <f>"2022080809"</f>
        <v>2022080809</v>
      </c>
      <c r="D52" s="2">
        <v>56.28</v>
      </c>
      <c r="E52" s="4"/>
    </row>
    <row r="53" ht="15.75" spans="1:5">
      <c r="A53" s="2">
        <v>50</v>
      </c>
      <c r="B53" s="2" t="s">
        <v>6</v>
      </c>
      <c r="C53" s="2" t="str">
        <f>"2022080630"</f>
        <v>2022080630</v>
      </c>
      <c r="D53" s="2">
        <v>55.61</v>
      </c>
      <c r="E53" s="4"/>
    </row>
    <row r="54" ht="15.75" spans="1:5">
      <c r="A54" s="2">
        <v>51</v>
      </c>
      <c r="B54" s="2" t="s">
        <v>6</v>
      </c>
      <c r="C54" s="2" t="str">
        <f>"2022080716"</f>
        <v>2022080716</v>
      </c>
      <c r="D54" s="2">
        <v>54.79</v>
      </c>
      <c r="E54" s="4"/>
    </row>
    <row r="55" ht="15.75" spans="1:5">
      <c r="A55" s="2">
        <v>52</v>
      </c>
      <c r="B55" s="2" t="s">
        <v>6</v>
      </c>
      <c r="C55" s="2" t="str">
        <f>"2022080830"</f>
        <v>2022080830</v>
      </c>
      <c r="D55" s="2">
        <v>54.61</v>
      </c>
      <c r="E55" s="4"/>
    </row>
    <row r="56" ht="15.75" spans="1:5">
      <c r="A56" s="2">
        <v>53</v>
      </c>
      <c r="B56" s="2" t="s">
        <v>6</v>
      </c>
      <c r="C56" s="2" t="str">
        <f>"2022080811"</f>
        <v>2022080811</v>
      </c>
      <c r="D56" s="2">
        <v>54.35</v>
      </c>
      <c r="E56" s="4"/>
    </row>
    <row r="57" ht="15.75" spans="1:5">
      <c r="A57" s="2">
        <v>54</v>
      </c>
      <c r="B57" s="2" t="s">
        <v>6</v>
      </c>
      <c r="C57" s="2" t="str">
        <f>"2022080908"</f>
        <v>2022080908</v>
      </c>
      <c r="D57" s="2">
        <v>54.28</v>
      </c>
      <c r="E57" s="4"/>
    </row>
    <row r="58" ht="15.75" spans="1:5">
      <c r="A58" s="2">
        <v>55</v>
      </c>
      <c r="B58" s="2" t="s">
        <v>6</v>
      </c>
      <c r="C58" s="2" t="str">
        <f>"2022080709"</f>
        <v>2022080709</v>
      </c>
      <c r="D58" s="2">
        <v>53.67</v>
      </c>
      <c r="E58" s="4"/>
    </row>
    <row r="59" ht="15.75" spans="1:5">
      <c r="A59" s="2">
        <v>56</v>
      </c>
      <c r="B59" s="2" t="s">
        <v>6</v>
      </c>
      <c r="C59" s="2" t="str">
        <f>"2022080826"</f>
        <v>2022080826</v>
      </c>
      <c r="D59" s="2">
        <v>51.65</v>
      </c>
      <c r="E59" s="4"/>
    </row>
    <row r="60" ht="15.75" spans="1:5">
      <c r="A60" s="2">
        <v>57</v>
      </c>
      <c r="B60" s="2" t="s">
        <v>6</v>
      </c>
      <c r="C60" s="2" t="str">
        <f>"2022080607"</f>
        <v>2022080607</v>
      </c>
      <c r="D60" s="2">
        <v>49.55</v>
      </c>
      <c r="E60" s="4"/>
    </row>
    <row r="61" ht="15.75" spans="1:5">
      <c r="A61" s="2">
        <v>58</v>
      </c>
      <c r="B61" s="2" t="s">
        <v>6</v>
      </c>
      <c r="C61" s="2" t="str">
        <f>"2022080612"</f>
        <v>2022080612</v>
      </c>
      <c r="D61" s="2">
        <v>48.94</v>
      </c>
      <c r="E61" s="4"/>
    </row>
    <row r="62" ht="15.75" spans="1:5">
      <c r="A62" s="2">
        <v>59</v>
      </c>
      <c r="B62" s="2" t="s">
        <v>6</v>
      </c>
      <c r="C62" s="2" t="str">
        <f>"2022080712"</f>
        <v>2022080712</v>
      </c>
      <c r="D62" s="2">
        <v>47.23</v>
      </c>
      <c r="E62" s="4"/>
    </row>
    <row r="63" ht="15.75" spans="1:5">
      <c r="A63" s="2">
        <v>60</v>
      </c>
      <c r="B63" s="2" t="s">
        <v>6</v>
      </c>
      <c r="C63" s="2" t="str">
        <f>"2022080622"</f>
        <v>2022080622</v>
      </c>
      <c r="D63" s="2">
        <v>47.14</v>
      </c>
      <c r="E63" s="4"/>
    </row>
    <row r="64" ht="15.75" spans="1:5">
      <c r="A64" s="2">
        <v>61</v>
      </c>
      <c r="B64" s="2" t="s">
        <v>6</v>
      </c>
      <c r="C64" s="2" t="str">
        <f>"2022080711"</f>
        <v>2022080711</v>
      </c>
      <c r="D64" s="2">
        <v>45.89</v>
      </c>
      <c r="E64" s="4"/>
    </row>
    <row r="65" ht="15.75" spans="1:5">
      <c r="A65" s="2">
        <v>62</v>
      </c>
      <c r="B65" s="2" t="s">
        <v>6</v>
      </c>
      <c r="C65" s="2" t="str">
        <f>"2022080825"</f>
        <v>2022080825</v>
      </c>
      <c r="D65" s="2">
        <v>41.26</v>
      </c>
      <c r="E65" s="4"/>
    </row>
    <row r="66" ht="15.75" spans="1:5">
      <c r="A66" s="2">
        <v>63</v>
      </c>
      <c r="B66" s="2" t="s">
        <v>6</v>
      </c>
      <c r="C66" s="2" t="str">
        <f>"2022080824"</f>
        <v>2022080824</v>
      </c>
      <c r="D66" s="2">
        <v>37.77</v>
      </c>
      <c r="E66" s="4"/>
    </row>
    <row r="67" ht="15.75" spans="1:5">
      <c r="A67" s="2">
        <v>64</v>
      </c>
      <c r="B67" s="2" t="s">
        <v>8</v>
      </c>
      <c r="C67" s="2" t="str">
        <f>"2022081003"</f>
        <v>2022081003</v>
      </c>
      <c r="D67" s="2">
        <v>76.73</v>
      </c>
      <c r="E67" s="4" t="s">
        <v>7</v>
      </c>
    </row>
    <row r="68" ht="15.75" spans="1:5">
      <c r="A68" s="2">
        <v>65</v>
      </c>
      <c r="B68" s="2" t="s">
        <v>8</v>
      </c>
      <c r="C68" s="2" t="str">
        <f>"2022081116"</f>
        <v>2022081116</v>
      </c>
      <c r="D68" s="2">
        <v>74.57</v>
      </c>
      <c r="E68" s="4" t="s">
        <v>7</v>
      </c>
    </row>
    <row r="69" ht="15.75" spans="1:5">
      <c r="A69" s="2">
        <v>66</v>
      </c>
      <c r="B69" s="2" t="s">
        <v>8</v>
      </c>
      <c r="C69" s="2" t="str">
        <f>"2022080930"</f>
        <v>2022080930</v>
      </c>
      <c r="D69" s="2">
        <v>74.05</v>
      </c>
      <c r="E69" s="4" t="s">
        <v>7</v>
      </c>
    </row>
    <row r="70" ht="15.75" spans="1:5">
      <c r="A70" s="2">
        <v>67</v>
      </c>
      <c r="B70" s="2" t="s">
        <v>8</v>
      </c>
      <c r="C70" s="2" t="str">
        <f>"2022081114"</f>
        <v>2022081114</v>
      </c>
      <c r="D70" s="2">
        <v>72.13</v>
      </c>
      <c r="E70" s="4" t="s">
        <v>7</v>
      </c>
    </row>
    <row r="71" ht="15.75" spans="1:5">
      <c r="A71" s="2">
        <v>68</v>
      </c>
      <c r="B71" s="2" t="s">
        <v>8</v>
      </c>
      <c r="C71" s="2" t="str">
        <f>"2022081013"</f>
        <v>2022081013</v>
      </c>
      <c r="D71" s="2">
        <v>71.47</v>
      </c>
      <c r="E71" s="4" t="s">
        <v>7</v>
      </c>
    </row>
    <row r="72" ht="15.75" spans="1:5">
      <c r="A72" s="2">
        <v>69</v>
      </c>
      <c r="B72" s="2" t="s">
        <v>8</v>
      </c>
      <c r="C72" s="2" t="str">
        <f>"2022081111"</f>
        <v>2022081111</v>
      </c>
      <c r="D72" s="2">
        <v>70.17</v>
      </c>
      <c r="E72" s="4" t="s">
        <v>7</v>
      </c>
    </row>
    <row r="73" ht="15.75" spans="1:5">
      <c r="A73" s="2">
        <v>70</v>
      </c>
      <c r="B73" s="2" t="s">
        <v>8</v>
      </c>
      <c r="C73" s="2" t="str">
        <f>"2022081011"</f>
        <v>2022081011</v>
      </c>
      <c r="D73" s="2">
        <v>67.71</v>
      </c>
      <c r="E73" s="4" t="s">
        <v>7</v>
      </c>
    </row>
    <row r="74" ht="15.75" spans="1:5">
      <c r="A74" s="2">
        <v>71</v>
      </c>
      <c r="B74" s="2" t="s">
        <v>8</v>
      </c>
      <c r="C74" s="2" t="str">
        <f>"2022081112"</f>
        <v>2022081112</v>
      </c>
      <c r="D74" s="2">
        <v>66.65</v>
      </c>
      <c r="E74" s="4" t="s">
        <v>7</v>
      </c>
    </row>
    <row r="75" ht="15.75" spans="1:5">
      <c r="A75" s="2">
        <v>72</v>
      </c>
      <c r="B75" s="2" t="s">
        <v>8</v>
      </c>
      <c r="C75" s="2" t="str">
        <f>"2022081008"</f>
        <v>2022081008</v>
      </c>
      <c r="D75" s="2">
        <v>66.16</v>
      </c>
      <c r="E75" s="4"/>
    </row>
    <row r="76" ht="15.75" spans="1:5">
      <c r="A76" s="2">
        <v>73</v>
      </c>
      <c r="B76" s="2" t="s">
        <v>8</v>
      </c>
      <c r="C76" s="2" t="str">
        <f>"2022081107"</f>
        <v>2022081107</v>
      </c>
      <c r="D76" s="2">
        <v>65.97</v>
      </c>
      <c r="E76" s="4"/>
    </row>
    <row r="77" ht="15.75" spans="1:5">
      <c r="A77" s="2">
        <v>74</v>
      </c>
      <c r="B77" s="2" t="s">
        <v>8</v>
      </c>
      <c r="C77" s="2" t="str">
        <f>"2022081122"</f>
        <v>2022081122</v>
      </c>
      <c r="D77" s="2">
        <v>64.62</v>
      </c>
      <c r="E77" s="4"/>
    </row>
    <row r="78" ht="15.75" spans="1:5">
      <c r="A78" s="2">
        <v>75</v>
      </c>
      <c r="B78" s="2" t="s">
        <v>8</v>
      </c>
      <c r="C78" s="2" t="str">
        <f>"2022081124"</f>
        <v>2022081124</v>
      </c>
      <c r="D78" s="2">
        <v>64.57</v>
      </c>
      <c r="E78" s="4"/>
    </row>
    <row r="79" ht="15.75" spans="1:5">
      <c r="A79" s="2">
        <v>76</v>
      </c>
      <c r="B79" s="2" t="s">
        <v>8</v>
      </c>
      <c r="C79" s="2" t="str">
        <f>"2022081101"</f>
        <v>2022081101</v>
      </c>
      <c r="D79" s="2">
        <v>63.73</v>
      </c>
      <c r="E79" s="4"/>
    </row>
    <row r="80" ht="15.75" spans="1:5">
      <c r="A80" s="2">
        <v>77</v>
      </c>
      <c r="B80" s="2" t="s">
        <v>8</v>
      </c>
      <c r="C80" s="2" t="str">
        <f>"2022081104"</f>
        <v>2022081104</v>
      </c>
      <c r="D80" s="2">
        <v>62.52</v>
      </c>
      <c r="E80" s="4"/>
    </row>
    <row r="81" ht="15.75" spans="1:5">
      <c r="A81" s="2">
        <v>78</v>
      </c>
      <c r="B81" s="2" t="s">
        <v>8</v>
      </c>
      <c r="C81" s="2" t="str">
        <f>"2022081030"</f>
        <v>2022081030</v>
      </c>
      <c r="D81" s="2">
        <v>62.22</v>
      </c>
      <c r="E81" s="4"/>
    </row>
    <row r="82" ht="15.75" spans="1:5">
      <c r="A82" s="2">
        <v>79</v>
      </c>
      <c r="B82" s="2" t="s">
        <v>8</v>
      </c>
      <c r="C82" s="2" t="str">
        <f>"2022081123"</f>
        <v>2022081123</v>
      </c>
      <c r="D82" s="2">
        <v>62.06</v>
      </c>
      <c r="E82" s="4"/>
    </row>
    <row r="83" ht="15.75" spans="1:5">
      <c r="A83" s="2">
        <v>80</v>
      </c>
      <c r="B83" s="2" t="s">
        <v>8</v>
      </c>
      <c r="C83" s="2" t="str">
        <f>"2022081115"</f>
        <v>2022081115</v>
      </c>
      <c r="D83" s="2">
        <v>61.61</v>
      </c>
      <c r="E83" s="4"/>
    </row>
    <row r="84" ht="15.75" spans="1:5">
      <c r="A84" s="2">
        <v>81</v>
      </c>
      <c r="B84" s="2" t="s">
        <v>8</v>
      </c>
      <c r="C84" s="2" t="str">
        <f>"2022081020"</f>
        <v>2022081020</v>
      </c>
      <c r="D84" s="2">
        <v>60.91</v>
      </c>
      <c r="E84" s="4"/>
    </row>
    <row r="85" ht="15.75" spans="1:5">
      <c r="A85" s="2">
        <v>82</v>
      </c>
      <c r="B85" s="2" t="s">
        <v>8</v>
      </c>
      <c r="C85" s="2" t="str">
        <f>"2022081005"</f>
        <v>2022081005</v>
      </c>
      <c r="D85" s="2">
        <v>60.73</v>
      </c>
      <c r="E85" s="4"/>
    </row>
    <row r="86" ht="15.75" spans="1:5">
      <c r="A86" s="2">
        <v>83</v>
      </c>
      <c r="B86" s="2" t="s">
        <v>8</v>
      </c>
      <c r="C86" s="2" t="str">
        <f>"2022081117"</f>
        <v>2022081117</v>
      </c>
      <c r="D86" s="2">
        <v>58.23</v>
      </c>
      <c r="E86" s="4"/>
    </row>
    <row r="87" ht="15.75" spans="1:5">
      <c r="A87" s="2">
        <v>84</v>
      </c>
      <c r="B87" s="2" t="s">
        <v>8</v>
      </c>
      <c r="C87" s="2" t="str">
        <f>"2022081118"</f>
        <v>2022081118</v>
      </c>
      <c r="D87" s="2">
        <v>57.83</v>
      </c>
      <c r="E87" s="4"/>
    </row>
    <row r="88" ht="15.75" spans="1:5">
      <c r="A88" s="2">
        <v>85</v>
      </c>
      <c r="B88" s="2" t="s">
        <v>8</v>
      </c>
      <c r="C88" s="2" t="str">
        <f>"2022081102"</f>
        <v>2022081102</v>
      </c>
      <c r="D88" s="2">
        <v>56.89</v>
      </c>
      <c r="E88" s="4"/>
    </row>
    <row r="89" ht="15.75" spans="1:5">
      <c r="A89" s="2">
        <v>86</v>
      </c>
      <c r="B89" s="2" t="s">
        <v>8</v>
      </c>
      <c r="C89" s="2" t="str">
        <f>"2022081004"</f>
        <v>2022081004</v>
      </c>
      <c r="D89" s="2">
        <v>56.26</v>
      </c>
      <c r="E89" s="4"/>
    </row>
    <row r="90" ht="15.75" spans="1:5">
      <c r="A90" s="2">
        <v>87</v>
      </c>
      <c r="B90" s="2" t="s">
        <v>8</v>
      </c>
      <c r="C90" s="2" t="str">
        <f>"2022081007"</f>
        <v>2022081007</v>
      </c>
      <c r="D90" s="2">
        <v>55.71</v>
      </c>
      <c r="E90" s="4"/>
    </row>
    <row r="91" ht="15.75" spans="1:5">
      <c r="A91" s="2">
        <v>88</v>
      </c>
      <c r="B91" s="2" t="s">
        <v>8</v>
      </c>
      <c r="C91" s="2" t="str">
        <f>"2022081024"</f>
        <v>2022081024</v>
      </c>
      <c r="D91" s="2">
        <v>55.32</v>
      </c>
      <c r="E91" s="4"/>
    </row>
    <row r="92" ht="15.75" spans="1:5">
      <c r="A92" s="2">
        <v>89</v>
      </c>
      <c r="B92" s="2" t="s">
        <v>8</v>
      </c>
      <c r="C92" s="2" t="str">
        <f>"2022081026"</f>
        <v>2022081026</v>
      </c>
      <c r="D92" s="2">
        <v>55.28</v>
      </c>
      <c r="E92" s="4"/>
    </row>
    <row r="93" ht="15.75" spans="1:5">
      <c r="A93" s="2">
        <v>90</v>
      </c>
      <c r="B93" s="2" t="s">
        <v>8</v>
      </c>
      <c r="C93" s="2" t="str">
        <f>"2022081109"</f>
        <v>2022081109</v>
      </c>
      <c r="D93" s="2">
        <v>54.67</v>
      </c>
      <c r="E93" s="4"/>
    </row>
    <row r="94" ht="15.75" spans="1:5">
      <c r="A94" s="2">
        <v>91</v>
      </c>
      <c r="B94" s="2" t="s">
        <v>8</v>
      </c>
      <c r="C94" s="2" t="str">
        <f>"2022081002"</f>
        <v>2022081002</v>
      </c>
      <c r="D94" s="2">
        <v>49.75</v>
      </c>
      <c r="E94" s="4"/>
    </row>
    <row r="95" ht="15.75" spans="1:5">
      <c r="A95" s="2">
        <v>92</v>
      </c>
      <c r="B95" s="2" t="s">
        <v>8</v>
      </c>
      <c r="C95" s="2" t="str">
        <f>"2022081017"</f>
        <v>2022081017</v>
      </c>
      <c r="D95" s="2">
        <v>38.87</v>
      </c>
      <c r="E95" s="4"/>
    </row>
    <row r="96" ht="15.75" spans="1:5">
      <c r="A96" s="2">
        <v>93</v>
      </c>
      <c r="B96" s="2" t="s">
        <v>9</v>
      </c>
      <c r="C96" s="2" t="str">
        <f>"2022081203"</f>
        <v>2022081203</v>
      </c>
      <c r="D96" s="2">
        <v>76.66</v>
      </c>
      <c r="E96" s="4" t="s">
        <v>7</v>
      </c>
    </row>
    <row r="97" ht="15.75" spans="1:5">
      <c r="A97" s="2">
        <v>94</v>
      </c>
      <c r="B97" s="2" t="s">
        <v>9</v>
      </c>
      <c r="C97" s="2" t="str">
        <f>"2022081209"</f>
        <v>2022081209</v>
      </c>
      <c r="D97" s="2">
        <v>64.96</v>
      </c>
      <c r="E97" s="4" t="s">
        <v>7</v>
      </c>
    </row>
    <row r="98" ht="15.75" spans="1:5">
      <c r="A98" s="2">
        <v>95</v>
      </c>
      <c r="B98" s="2" t="s">
        <v>9</v>
      </c>
      <c r="C98" s="2" t="str">
        <f>"2022081130"</f>
        <v>2022081130</v>
      </c>
      <c r="D98" s="2">
        <v>60.14</v>
      </c>
      <c r="E98" s="4" t="s">
        <v>7</v>
      </c>
    </row>
    <row r="99" ht="15.75" spans="1:5">
      <c r="A99" s="2">
        <v>96</v>
      </c>
      <c r="B99" s="2" t="s">
        <v>9</v>
      </c>
      <c r="C99" s="2" t="str">
        <f>"2022081201"</f>
        <v>2022081201</v>
      </c>
      <c r="D99" s="2">
        <v>55.2</v>
      </c>
      <c r="E99" s="4"/>
    </row>
    <row r="100" ht="15.75" spans="1:5">
      <c r="A100" s="2">
        <v>97</v>
      </c>
      <c r="B100" s="2" t="s">
        <v>9</v>
      </c>
      <c r="C100" s="2" t="str">
        <f>"2022081202"</f>
        <v>2022081202</v>
      </c>
      <c r="D100" s="2">
        <v>51.59</v>
      </c>
      <c r="E100" s="4"/>
    </row>
    <row r="101" ht="15.75" spans="1:5">
      <c r="A101" s="2">
        <v>98</v>
      </c>
      <c r="B101" s="2" t="s">
        <v>9</v>
      </c>
      <c r="C101" s="2" t="str">
        <f>"2022081128"</f>
        <v>2022081128</v>
      </c>
      <c r="D101" s="2">
        <v>51.55</v>
      </c>
      <c r="E101" s="4"/>
    </row>
    <row r="102" ht="15.75" spans="1:5">
      <c r="A102" s="2">
        <v>99</v>
      </c>
      <c r="B102" s="2" t="s">
        <v>9</v>
      </c>
      <c r="C102" s="2" t="str">
        <f>"2022081126"</f>
        <v>2022081126</v>
      </c>
      <c r="D102" s="2">
        <v>50.16</v>
      </c>
      <c r="E102" s="4"/>
    </row>
    <row r="103" ht="15.75" spans="1:5">
      <c r="A103" s="2">
        <v>100</v>
      </c>
      <c r="B103" s="2" t="s">
        <v>9</v>
      </c>
      <c r="C103" s="2" t="str">
        <f>"2022081207"</f>
        <v>2022081207</v>
      </c>
      <c r="D103" s="2">
        <v>47.82</v>
      </c>
      <c r="E103" s="4"/>
    </row>
    <row r="104" ht="15.75" spans="1:5">
      <c r="A104" s="2">
        <v>101</v>
      </c>
      <c r="B104" s="2" t="s">
        <v>10</v>
      </c>
      <c r="C104" s="2" t="str">
        <f>"2022081308"</f>
        <v>2022081308</v>
      </c>
      <c r="D104" s="2">
        <v>82.97</v>
      </c>
      <c r="E104" s="4" t="s">
        <v>7</v>
      </c>
    </row>
    <row r="105" ht="15.75" spans="1:5">
      <c r="A105" s="2">
        <v>102</v>
      </c>
      <c r="B105" s="2" t="s">
        <v>10</v>
      </c>
      <c r="C105" s="2" t="str">
        <f>"2022081218"</f>
        <v>2022081218</v>
      </c>
      <c r="D105" s="2">
        <v>77.98</v>
      </c>
      <c r="E105" s="4" t="s">
        <v>7</v>
      </c>
    </row>
    <row r="106" ht="15.75" spans="1:5">
      <c r="A106" s="2">
        <v>103</v>
      </c>
      <c r="B106" s="2" t="s">
        <v>10</v>
      </c>
      <c r="C106" s="2" t="str">
        <f>"2022081222"</f>
        <v>2022081222</v>
      </c>
      <c r="D106" s="2">
        <v>75.3</v>
      </c>
      <c r="E106" s="4" t="s">
        <v>7</v>
      </c>
    </row>
    <row r="107" ht="15.75" spans="1:5">
      <c r="A107" s="2">
        <v>104</v>
      </c>
      <c r="B107" s="2" t="s">
        <v>10</v>
      </c>
      <c r="C107" s="2" t="str">
        <f>"2022081227"</f>
        <v>2022081227</v>
      </c>
      <c r="D107" s="2">
        <v>75.04</v>
      </c>
      <c r="E107" s="4" t="s">
        <v>7</v>
      </c>
    </row>
    <row r="108" ht="15.75" spans="1:5">
      <c r="A108" s="2">
        <v>105</v>
      </c>
      <c r="B108" s="2" t="s">
        <v>10</v>
      </c>
      <c r="C108" s="2" t="str">
        <f>"2022081220"</f>
        <v>2022081220</v>
      </c>
      <c r="D108" s="2">
        <v>74.12</v>
      </c>
      <c r="E108" s="4" t="s">
        <v>7</v>
      </c>
    </row>
    <row r="109" ht="15.75" spans="1:5">
      <c r="A109" s="2">
        <v>106</v>
      </c>
      <c r="B109" s="2" t="s">
        <v>10</v>
      </c>
      <c r="C109" s="2" t="str">
        <f>"2022081307"</f>
        <v>2022081307</v>
      </c>
      <c r="D109" s="2">
        <v>70.43</v>
      </c>
      <c r="E109" s="4" t="s">
        <v>7</v>
      </c>
    </row>
    <row r="110" ht="15.75" spans="1:5">
      <c r="A110" s="2">
        <v>107</v>
      </c>
      <c r="B110" s="2" t="s">
        <v>10</v>
      </c>
      <c r="C110" s="2" t="str">
        <f>"2022081219"</f>
        <v>2022081219</v>
      </c>
      <c r="D110" s="2">
        <v>66.61</v>
      </c>
      <c r="E110" s="4" t="s">
        <v>7</v>
      </c>
    </row>
    <row r="111" ht="15.75" spans="1:5">
      <c r="A111" s="2">
        <v>108</v>
      </c>
      <c r="B111" s="2" t="s">
        <v>10</v>
      </c>
      <c r="C111" s="2" t="str">
        <f>"2022081303"</f>
        <v>2022081303</v>
      </c>
      <c r="D111" s="2">
        <v>66.61</v>
      </c>
      <c r="E111" s="4" t="s">
        <v>7</v>
      </c>
    </row>
    <row r="112" ht="15.75" spans="1:5">
      <c r="A112" s="2">
        <v>109</v>
      </c>
      <c r="B112" s="2" t="s">
        <v>10</v>
      </c>
      <c r="C112" s="2" t="str">
        <f>"2022081315"</f>
        <v>2022081315</v>
      </c>
      <c r="D112" s="2">
        <v>65.32</v>
      </c>
      <c r="E112" s="4"/>
    </row>
    <row r="113" ht="15.75" spans="1:5">
      <c r="A113" s="2">
        <v>110</v>
      </c>
      <c r="B113" s="2" t="s">
        <v>10</v>
      </c>
      <c r="C113" s="2" t="str">
        <f>"2022081214"</f>
        <v>2022081214</v>
      </c>
      <c r="D113" s="2">
        <v>65.15</v>
      </c>
      <c r="E113" s="4"/>
    </row>
    <row r="114" ht="15.75" spans="1:5">
      <c r="A114" s="2">
        <v>111</v>
      </c>
      <c r="B114" s="2" t="s">
        <v>10</v>
      </c>
      <c r="C114" s="2" t="str">
        <f>"2022081230"</f>
        <v>2022081230</v>
      </c>
      <c r="D114" s="2">
        <v>64.26</v>
      </c>
      <c r="E114" s="4"/>
    </row>
    <row r="115" ht="15.75" spans="1:5">
      <c r="A115" s="2">
        <v>112</v>
      </c>
      <c r="B115" s="2" t="s">
        <v>10</v>
      </c>
      <c r="C115" s="2" t="str">
        <f>"2022081229"</f>
        <v>2022081229</v>
      </c>
      <c r="D115" s="2">
        <v>63.63</v>
      </c>
      <c r="E115" s="4"/>
    </row>
    <row r="116" ht="15.75" spans="1:5">
      <c r="A116" s="2">
        <v>113</v>
      </c>
      <c r="B116" s="2" t="s">
        <v>10</v>
      </c>
      <c r="C116" s="2" t="str">
        <f>"2022081314"</f>
        <v>2022081314</v>
      </c>
      <c r="D116" s="2">
        <v>63.28</v>
      </c>
      <c r="E116" s="4"/>
    </row>
    <row r="117" ht="15.75" spans="1:5">
      <c r="A117" s="2">
        <v>114</v>
      </c>
      <c r="B117" s="2" t="s">
        <v>10</v>
      </c>
      <c r="C117" s="2" t="str">
        <f>"2022081212"</f>
        <v>2022081212</v>
      </c>
      <c r="D117" s="2">
        <v>61.06</v>
      </c>
      <c r="E117" s="4"/>
    </row>
    <row r="118" ht="15.75" spans="1:5">
      <c r="A118" s="2">
        <v>115</v>
      </c>
      <c r="B118" s="2" t="s">
        <v>10</v>
      </c>
      <c r="C118" s="2" t="str">
        <f>"2022081302"</f>
        <v>2022081302</v>
      </c>
      <c r="D118" s="2">
        <v>60.69</v>
      </c>
      <c r="E118" s="4"/>
    </row>
    <row r="119" ht="15.75" spans="1:5">
      <c r="A119" s="2">
        <v>116</v>
      </c>
      <c r="B119" s="2" t="s">
        <v>10</v>
      </c>
      <c r="C119" s="2" t="str">
        <f>"2022081216"</f>
        <v>2022081216</v>
      </c>
      <c r="D119" s="2">
        <v>60.63</v>
      </c>
      <c r="E119" s="4"/>
    </row>
    <row r="120" ht="15.75" spans="1:5">
      <c r="A120" s="2">
        <v>117</v>
      </c>
      <c r="B120" s="2" t="s">
        <v>10</v>
      </c>
      <c r="C120" s="2" t="str">
        <f>"2022081215"</f>
        <v>2022081215</v>
      </c>
      <c r="D120" s="2">
        <v>58.1</v>
      </c>
      <c r="E120" s="4"/>
    </row>
    <row r="121" ht="15.75" spans="1:5">
      <c r="A121" s="2">
        <v>118</v>
      </c>
      <c r="B121" s="2" t="s">
        <v>10</v>
      </c>
      <c r="C121" s="2" t="str">
        <f>"2022081211"</f>
        <v>2022081211</v>
      </c>
      <c r="D121" s="2">
        <v>57.67</v>
      </c>
      <c r="E121" s="4"/>
    </row>
  </sheetData>
  <mergeCells count="1">
    <mergeCell ref="A1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2022-08-12T01:26:00Z</dcterms:created>
  <dcterms:modified xsi:type="dcterms:W3CDTF">2022-08-18T08:42:25Z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d08e9972-bd4a-4b03-a558-2c3ee3506fff</vt:lpwstr>
  </property>
  <property fmtid="{D5CDD505-2E9C-101B-9397-08002B2CF9AE}" pid="3" name="ICV">
    <vt:lpwstr>EF3E2B24D1214B63B3A19DFD7EDB2CD6</vt:lpwstr>
  </property>
  <property fmtid="{D5CDD505-2E9C-101B-9397-08002B2CF9AE}" pid="4" name="KSOProductBuildVer">
    <vt:lpwstr>2052-11.1.0.12302</vt:lpwstr>
  </property>
</Properties>
</file>